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155" activeTab="0"/>
  </bookViews>
  <sheets>
    <sheet name="ENERO 2017" sheetId="1" r:id="rId1"/>
  </sheets>
  <definedNames/>
  <calcPr fullCalcOnLoad="1"/>
</workbook>
</file>

<file path=xl/sharedStrings.xml><?xml version="1.0" encoding="utf-8"?>
<sst xmlns="http://schemas.openxmlformats.org/spreadsheetml/2006/main" count="383" uniqueCount="130">
  <si>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</si>
  <si>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</si>
  <si>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</si>
  <si>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</si>
  <si>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</si>
  <si>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</si>
  <si>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</si>
  <si>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</si>
  <si>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</si>
  <si>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</si>
  <si>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</si>
  <si>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</si>
  <si>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</si>
  <si>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</si>
  <si>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</si>
  <si>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</si>
  <si>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</si>
  <si>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</si>
  <si>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</si>
  <si>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</si>
  <si>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</si>
  <si>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C. NECESIDADES ADICIONALES</t>
  </si>
  <si>
    <t>Posibles códigos UNSPSC</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</si>
  <si>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</si>
  <si>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</si>
  <si>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</si>
  <si>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</si>
  <si>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</si>
  <si>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</si>
  <si>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CALLE 5A N° 22 - 13</t>
  </si>
  <si>
    <t>www.intenalco.edu.co</t>
  </si>
  <si>
    <t>Alquiler y arrendamiento de propiedades o edificaciones</t>
  </si>
  <si>
    <t>Enero</t>
  </si>
  <si>
    <t>12 meses</t>
  </si>
  <si>
    <t>Directa</t>
  </si>
  <si>
    <t>NO</t>
  </si>
  <si>
    <t>N.A.</t>
  </si>
  <si>
    <t>Contratación de servicios  de pauta publicitaria en diferentes medios</t>
  </si>
  <si>
    <t>Propios</t>
  </si>
  <si>
    <t>Renovar pólizas de seguros contra incendios, responsabilidad civil y seguros generales</t>
  </si>
  <si>
    <t>Suministro de pasajes aéreos nacionales e internacionales incluyendo reservas y demás servicios aeroportuarios y viáticos de funcionarios de la institución</t>
  </si>
  <si>
    <t xml:space="preserve">Renovación de licencias de Windows </t>
  </si>
  <si>
    <t>Contratar el Suministro de Servicios Públicos y otros servicios</t>
  </si>
  <si>
    <t xml:space="preserve">NO </t>
  </si>
  <si>
    <t>Suministro de dotación de uniformes para el personal administrativo</t>
  </si>
  <si>
    <t>Suministro de elementos de papelería y útiles de escritorio</t>
  </si>
  <si>
    <t xml:space="preserve">Suministro de elementos de aseo y limpieza </t>
  </si>
  <si>
    <t xml:space="preserve">Suministro de herramientas, Maquinaria y Equipo para Mantenimiento preventivo y correctivo de infraestructura fisca </t>
  </si>
  <si>
    <t>Adquisición de herramientas, dotación y materiales  eléctricos para el  servicio y mantenimiento de las redes eléctricas y equipos de computo</t>
  </si>
  <si>
    <t>Contratación de Servicios de envío, recogida o entrega de correo</t>
  </si>
  <si>
    <t>Febrero</t>
  </si>
  <si>
    <t>11 meses</t>
  </si>
  <si>
    <t>10 meses</t>
  </si>
  <si>
    <t>Contratar el Suministro de Combustibles, Aditivos para combustibles, Lubricantes y Materiales Anticorrosivos para vehículo institucional</t>
  </si>
  <si>
    <t xml:space="preserve">Febrero </t>
  </si>
  <si>
    <t>Mínima Cuantía</t>
  </si>
  <si>
    <t>Adquisición de servicios y compra de equipos de Bienestar universitario</t>
  </si>
  <si>
    <t xml:space="preserve">INSTITUTO TÉCNICO NACIONAL DE COMERCIO SIMÓN RODRÍGUEZ </t>
  </si>
  <si>
    <t>Adquisición de equipos deportivos para practicas de la comunidad académica</t>
  </si>
  <si>
    <t>Adquisición de Plotter para impresión de diplomas e impresos de información institucional</t>
  </si>
  <si>
    <t>Suministro de materiales reactivos de laboratorios y químicos para practica de estudiantes de enfermería y salud oral</t>
  </si>
  <si>
    <t>Suministro de productos de cafetería y restaurante</t>
  </si>
  <si>
    <t>Contratos de prestación de servicios profesionales de apoyo a la gestión para capacitación de docentes y administrativos</t>
  </si>
  <si>
    <t xml:space="preserve">
43231512 81112501 </t>
  </si>
  <si>
    <t xml:space="preserve">78181503 78181505 78181507 </t>
  </si>
  <si>
    <t xml:space="preserve">76111500 76111501 </t>
  </si>
  <si>
    <t xml:space="preserve">40101701 60131309 72101510 72102103 72152005 </t>
  </si>
  <si>
    <t>49201601 49201604 49201611</t>
  </si>
  <si>
    <t xml:space="preserve">41111709 41115804 </t>
  </si>
  <si>
    <t>Adquisición de computadores portátiles para oficinas administrativas</t>
  </si>
  <si>
    <t>nuevo</t>
  </si>
  <si>
    <t>15101506 15121501 15121902</t>
  </si>
  <si>
    <t>Contratos de prestación de servicios profesionales de apoyo a la gestión institucional</t>
  </si>
  <si>
    <t xml:space="preserve">53101502  53111601 53101602 53111602 53101604 </t>
  </si>
  <si>
    <t>10191509 14111704 40142501 46181541 47121501 47121801 47131803 47131818 47121803 47131501 47131604 47131618 47131801 47131816 47131819 47131824 47131829 47131831 53131608 72154066 52171002</t>
  </si>
  <si>
    <t xml:space="preserve">20121127 24112403 26121635 27112126 31201502 39101901 39121440 39131714 44102907 45101904 46181504 46181536 46181604 46181605 46181704 60131003 72101516 81112303 81112306 </t>
  </si>
  <si>
    <t xml:space="preserve">12352104 20102301 39112503 41112239 42152508 50192301 51102722 60131401 60131454 72151603 72153612 80101505 90101501 90101802 95121632 </t>
  </si>
  <si>
    <t>Invitación Mínima Cuantía</t>
  </si>
  <si>
    <t>acuerdo marco de precios  tienda virtual</t>
  </si>
  <si>
    <t>23101502 23101506 23101510 23241615 23271423 23271812 25191834 26111705 27111602 27111701 27111704 27111707 27111751 27111801 27111909 27111918 27111723 27111738 27112001 27112004 27112102 27112105 27112137 27112201 27112709 27112717 27112802 27112826 27112838 27112845 30102012 30181511 30191501 31161508 30161710 30241601 31161521 31161727 31161807 31201502 31211803 31211501 31211508 31211522 31211904 31211906 31211908 31191509 39101605 39101614 39101619 39111801 39111817 40101604 40141719 40141720 40151601 40171708 40172608 40174908 42182604 43191510 44111914 46181540 46181546 46181611 46181711 46181804 46181901 46181902 46191501 46191601  47121502 47131705 47131821 47131825 52101502 95121632</t>
  </si>
  <si>
    <t>12 Meses</t>
  </si>
  <si>
    <t xml:space="preserve">12171703 14111504 14111510 14111514 14111515 14111526 14111530 14111604 14111616 14111807 14111817 14111818 14111828 24112407 27111503 30266404 30266501 31162001 31201505 31201512 31201513 31201610 31411601 32101617 41111604 42291613 43201817 43202001 43202003 43202010 43202101 43201818 43211708 43211802 44101602 44101802 44103112 44111506 44111905  44103103 44103105 44103125 44111515 44111519 44111912 44112001 44121505 44121506 44121613 44121615 44121618 44121619 44121701 44121704 44121706 44121708 44121716 44121802 44121902 44122003 44122008 44122011 44122012 44122104 45101804 54111601 55121500 55121904 60105704 60121702 82121901 </t>
  </si>
  <si>
    <t>Celebración de Contratos por modalidad de prestación de servicios a todo costo para el mantenimiento preventivo y correctivo de bienes muebles</t>
  </si>
  <si>
    <t>Celebración de Contratos por prestación de Servicios para la reparación  y/o mantenimiento de vehículo institucional</t>
  </si>
  <si>
    <t xml:space="preserve">Celebración de Contratos por prestación de Servicios para el aseo, limpieza a instalaciones y asistencia al personal  del INSTITUTO, servida de tinto y aromáticas  </t>
  </si>
  <si>
    <t>Celebración de Contratos por prestación de Servicios para la vigilancia  del INSTITUTO</t>
  </si>
  <si>
    <t>Celebración de Contratos por prestación de Servicio para el Transporte del personal  por carretera</t>
  </si>
  <si>
    <t xml:space="preserve">Adquisición de elementos para incentivos y estímulos del personal docente y administrativo de la institución </t>
  </si>
  <si>
    <t>Adquisición de Elementos para realizar capacitaciones institucionales</t>
  </si>
  <si>
    <t>Invitación Mínima Cuantía -Directa</t>
  </si>
  <si>
    <t>Invitación por Mínima Cuantía</t>
  </si>
  <si>
    <t>Adquisición de computadores de escritorio impresoras y discos duros extraíbles para oficinas administrativas</t>
  </si>
  <si>
    <t>Iván Orlando Gonzalez Q.
Secretario General
4857046  ext. 130
secretariogeneral@intenalco.edu.co</t>
  </si>
  <si>
    <r>
      <t xml:space="preserve">Gastos Judiciales </t>
    </r>
    <r>
      <rPr>
        <sz val="12"/>
        <rFont val="Calibri"/>
        <family val="2"/>
      </rPr>
      <t xml:space="preserve"> "Servicios legales para disputas laborales"</t>
    </r>
  </si>
  <si>
    <t>72151601 83101501 83101804 83101807 83111801 81161703  83111603</t>
  </si>
  <si>
    <t>Adquisición de libros, tipografías y revistas</t>
  </si>
  <si>
    <t xml:space="preserve">55101524 82121502 60101600 55111504 55101506
</t>
  </si>
  <si>
    <t>Nación</t>
  </si>
  <si>
    <t xml:space="preserve">Contratos de prestación de servicios profesionales de apoyo a la gestión, para dictar charlas conferencias y clase en los programas de acuerdo a la programación semestral  año 2017, de la vicerrectoría académica.  </t>
  </si>
  <si>
    <t>Directo</t>
  </si>
  <si>
    <t xml:space="preserve">Adquisición de antivirus </t>
  </si>
  <si>
    <t>Adquisición de equipos de laboratorio para practicas estudiantiles</t>
  </si>
  <si>
    <t>Adquisición de equipos de investigacion</t>
  </si>
  <si>
    <t xml:space="preserve">Adquisición de enseres y equipos de oficina </t>
  </si>
  <si>
    <t>Minima cuantia</t>
  </si>
  <si>
    <t>Celebración de Contratos por prestación de Servicios para  el mantenimiento general de software institucionales academicos</t>
  </si>
  <si>
    <t>Nacion / Propios</t>
  </si>
  <si>
    <t>Realizar pagos de impuestos municipales de los predios institucionales</t>
  </si>
  <si>
    <t>Dotacion y mejoramiento de infraestructura</t>
  </si>
  <si>
    <t>marzo</t>
  </si>
  <si>
    <t>Selección abreviada</t>
  </si>
  <si>
    <t xml:space="preserve">Nación </t>
  </si>
  <si>
    <t>43201803 43201827 43211507 43212105</t>
  </si>
  <si>
    <t>43211701  56101522 56101518 56101703</t>
  </si>
  <si>
    <t xml:space="preserve">14111705 47121501 47121701 47131603 47131807 47131816 50161509 50201706 50201713 52121601 52121604 52151504 52151505 52152005 52152006 52152010 </t>
  </si>
  <si>
    <t>Adquisicion de elementos para la seguridad y salud en el trabajo y servicios medicos</t>
  </si>
  <si>
    <t xml:space="preserve">40101701 43191609 43211718 46171622 47121500 47121502 47121603 52161520 52161551 56101520 56112104 </t>
  </si>
  <si>
    <r>
      <t xml:space="preserve">El Instituto cuenta con un Plan Estratégico  Institucional 2016-2019 en el cual comprende cinco ejes estratégicos: 1) Organizacion, Administracion y Gestion 2) Formacion y ampliacion de cobertura 3) Investigacion formativa y apliacada 4) Extension y proyecccion social   5) Bienestar institucional, a través de los cuales orienta su quehacer académico y administrativo, cuenta con un personal  docentes de planta , administrativo y trabajadores oficiales y su presupuesto para la vigencia 2017 esta distribuido de la siguiente manera: 
</t>
    </r>
    <r>
      <rPr>
        <b/>
        <sz val="11"/>
        <rFont val="Arial"/>
        <family val="2"/>
      </rPr>
      <t xml:space="preserve">1. Funcionamiento: $ 5.107.726.367
1.1 </t>
    </r>
    <r>
      <rPr>
        <sz val="11"/>
        <rFont val="Arial"/>
        <family val="2"/>
      </rPr>
      <t xml:space="preserve">Aporte Nación $ 3.321.951.399                      
</t>
    </r>
    <r>
      <rPr>
        <b/>
        <sz val="11"/>
        <rFont val="Arial"/>
        <family val="2"/>
      </rPr>
      <t>1.2</t>
    </r>
    <r>
      <rPr>
        <sz val="11"/>
        <rFont val="Arial"/>
        <family val="2"/>
      </rPr>
      <t xml:space="preserve"> Recursos Propios $ 1.785.774.968
</t>
    </r>
    <r>
      <rPr>
        <b/>
        <sz val="11"/>
        <rFont val="Arial"/>
        <family val="2"/>
      </rPr>
      <t>2. Inversión:</t>
    </r>
    <r>
      <rPr>
        <sz val="11"/>
        <rFont val="Arial"/>
        <family val="2"/>
      </rPr>
      <t xml:space="preserve"> </t>
    </r>
    <r>
      <rPr>
        <b/>
        <sz val="11"/>
        <rFont val="Arial"/>
        <family val="2"/>
      </rPr>
      <t>$ 1.080.000.000</t>
    </r>
    <r>
      <rPr>
        <sz val="11"/>
        <rFont val="Arial"/>
        <family val="2"/>
      </rPr>
      <t xml:space="preserve">
</t>
    </r>
    <r>
      <rPr>
        <b/>
        <sz val="11"/>
        <rFont val="Arial"/>
        <family val="2"/>
      </rPr>
      <t xml:space="preserve">2.1. </t>
    </r>
    <r>
      <rPr>
        <sz val="11"/>
        <rFont val="Arial"/>
        <family val="2"/>
      </rPr>
      <t xml:space="preserve">Aporte Nación $ 1.080.000.000       
</t>
    </r>
    <r>
      <rPr>
        <b/>
        <sz val="11"/>
        <rFont val="Arial"/>
        <family val="2"/>
      </rPr>
      <t>TOTAL DEL PRESUPUESTO: $ 6.187.726.367</t>
    </r>
  </si>
  <si>
    <t xml:space="preserve">84131501 84131603 84131512 84131601 84131607 </t>
  </si>
  <si>
    <t xml:space="preserve">55121714 82101505 82101601 82101602 82101701
</t>
  </si>
  <si>
    <t>39101605 42172001 43191609 46181507 46182205 46182206 46182304 46182306 46182314 46191501 46191601 46191618 47121700 56101507 56101708 56112002 56112104 56121201 85111700 85101707</t>
  </si>
  <si>
    <t xml:space="preserve">Directa </t>
  </si>
  <si>
    <t>Iban Orlando Gonzalez Quijano
Secretario General
4857046  ext. 130
secretariogeneral@intenalco.edu.co</t>
  </si>
  <si>
    <r>
      <rPr>
        <b/>
        <sz val="11"/>
        <color indexed="8"/>
        <rFont val="Arial"/>
        <family val="2"/>
      </rPr>
      <t xml:space="preserve">MISIÓN: </t>
    </r>
    <r>
      <rPr>
        <sz val="11"/>
        <color indexed="8"/>
        <rFont val="Arial"/>
        <family val="2"/>
      </rPr>
      <t xml:space="preserve">"Intenalco forma profesionales con excelente bases técnicas y científicas, generadores de procesos de cambio, con visión futurista, con valores éticos, autónomos y perseverantes capaces de asumir riesgos, defender sus derechos, respetar los de los demás y fomentar la conservación del medio ambiente".
</t>
    </r>
    <r>
      <rPr>
        <b/>
        <sz val="11"/>
        <color indexed="8"/>
        <rFont val="Arial"/>
        <family val="2"/>
      </rPr>
      <t xml:space="preserve">VISIÓN: </t>
    </r>
    <r>
      <rPr>
        <sz val="11"/>
        <color indexed="8"/>
        <rFont val="Arial"/>
        <family val="2"/>
      </rPr>
      <t>"Intenalco a mediano plazo, se convertirá en una institución universitaria que ofrezca programas de  pregrado y postgrado ajustado a los modelos pedagógicos que caractericen la formación humana y profesionales de sus egresados,contará con planta propia en la ciudad de Cali, ampliará la cobertura educativa a diferentes regiones del país"</t>
    </r>
  </si>
  <si>
    <t>Directa-licitación</t>
  </si>
  <si>
    <t>Invitación Mínima Cuantía Directa</t>
  </si>
  <si>
    <r>
      <t xml:space="preserve">24112403 </t>
    </r>
    <r>
      <rPr>
        <sz val="11"/>
        <rFont val="Calibri"/>
        <family val="2"/>
      </rPr>
      <t>42132203 42151505 42151611 42151614 42151635 42151667 42152103 42152502 42151805 42151806 42152504 42151602 42151660 42151681 42152406 42152423 42152428 42152601 42281603 42281803 42281807 42281808 42281904 42281521 42311511 46182002</t>
    </r>
  </si>
  <si>
    <t>Valor ejecutado</t>
  </si>
  <si>
    <t>saldo total</t>
  </si>
  <si>
    <t>Selección abreviada Mínima Cuantía</t>
  </si>
</sst>
</file>

<file path=xl/styles.xml><?xml version="1.0" encoding="utf-8"?>
<styleSheet xmlns="http://schemas.openxmlformats.org/spreadsheetml/2006/main">
  <numFmts count="3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 #,##0_-;\-* #,##0_-;_-* &quot;-&quot;_-;_-@_-"/>
    <numFmt numFmtId="170" formatCode="_-&quot;XDR&quot;* #,##0.00_-;\-&quot;XDR&quot;* #,##0.00_-;_-&quot;XDR&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_(&quot;$&quot;\ * #,##0_);_(&quot;$&quot;\ * \(#,##0\);_(&quot;$&quot;\ * &quot;-&quot;??_);_(@_)"/>
    <numFmt numFmtId="181" formatCode="_(&quot;$&quot;\ * #,##0.0_);_(&quot;$&quot;\ * \(#,##0.0\);_(&quot;$&quot;\ * &quot;-&quot;??_);_(@_)"/>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_(* #,##0.000_);_(* \(#,##0.000\);_(* &quot;-&quot;??_);_(@_)"/>
    <numFmt numFmtId="187" formatCode="_(* #,##0.0000_);_(* \(#,##0.0000\);_(* &quot;-&quot;??_);_(@_)"/>
    <numFmt numFmtId="188" formatCode="_(* #,##0.00000_);_(* \(#,##0.00000\);_(* &quot;-&quot;??_);_(@_)"/>
    <numFmt numFmtId="189" formatCode="_(* #,##0.000000_);_(* \(#,##0.000000\);_(* &quot;-&quot;??_);_(@_)"/>
    <numFmt numFmtId="190" formatCode="_(* #,##0.0_);_(* \(#,##0.0\);_(* &quot;-&quot;??_);_(@_)"/>
  </numFmts>
  <fonts count="51">
    <font>
      <sz val="11"/>
      <color theme="1"/>
      <name val="Calibri"/>
      <family val="2"/>
    </font>
    <font>
      <sz val="11"/>
      <color indexed="8"/>
      <name val="Calibri"/>
      <family val="2"/>
    </font>
    <font>
      <sz val="10"/>
      <name val="Arial"/>
      <family val="2"/>
    </font>
    <font>
      <sz val="11"/>
      <name val="Arial"/>
      <family val="2"/>
    </font>
    <font>
      <sz val="11"/>
      <color indexed="8"/>
      <name val="Arial"/>
      <family val="2"/>
    </font>
    <font>
      <sz val="11"/>
      <name val="Calibri"/>
      <family val="2"/>
    </font>
    <font>
      <b/>
      <sz val="11"/>
      <color indexed="8"/>
      <name val="Arial"/>
      <family val="2"/>
    </font>
    <font>
      <sz val="17"/>
      <name val="Arial"/>
      <family val="2"/>
    </font>
    <font>
      <sz val="12"/>
      <name val="Calibri"/>
      <family val="2"/>
    </font>
    <font>
      <b/>
      <sz val="11"/>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indexed="63"/>
      <name val="Calibri"/>
      <family val="2"/>
    </font>
    <font>
      <sz val="12"/>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3D3D3D"/>
      <name val="Calibri"/>
      <family val="2"/>
    </font>
    <font>
      <sz val="11"/>
      <color rgb="FF000000"/>
      <name val="Calibri"/>
      <family val="2"/>
    </font>
    <font>
      <sz val="12"/>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0070C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thin"/>
      <top style="thin"/>
      <bottom style="medium"/>
    </border>
    <border>
      <left style="medium"/>
      <right style="thin"/>
      <top style="thin"/>
      <bottom style="medium"/>
    </border>
    <border>
      <left style="medium"/>
      <right style="thin"/>
      <top style="medium"/>
      <bottom style="thin"/>
    </border>
    <border>
      <left style="thin"/>
      <right style="thin"/>
      <top style="thin"/>
      <bottom>
        <color indexed="63"/>
      </bottom>
    </border>
    <border>
      <left style="thin"/>
      <right style="thin"/>
      <top>
        <color indexed="63"/>
      </top>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1" applyNumberFormat="0" applyAlignment="0" applyProtection="0"/>
    <xf numFmtId="0" fontId="33" fillId="22" borderId="2" applyNumberFormat="0" applyAlignment="0" applyProtection="0"/>
    <xf numFmtId="0" fontId="34" fillId="0" borderId="3" applyNumberFormat="0" applyFill="0" applyAlignment="0" applyProtection="0"/>
    <xf numFmtId="0" fontId="35"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6" fillId="29" borderId="1"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5" fillId="0" borderId="8" applyNumberFormat="0" applyFill="0" applyAlignment="0" applyProtection="0"/>
    <xf numFmtId="0" fontId="47" fillId="0" borderId="9" applyNumberFormat="0" applyFill="0" applyAlignment="0" applyProtection="0"/>
  </cellStyleXfs>
  <cellXfs count="105">
    <xf numFmtId="0" fontId="0" fillId="0" borderId="0" xfId="0" applyFont="1" applyAlignment="1">
      <alignment/>
    </xf>
    <xf numFmtId="0" fontId="0" fillId="0" borderId="0" xfId="0" applyAlignment="1">
      <alignment wrapText="1"/>
    </xf>
    <xf numFmtId="0" fontId="0" fillId="0" borderId="0" xfId="0" applyFill="1" applyAlignment="1">
      <alignment wrapText="1"/>
    </xf>
    <xf numFmtId="0" fontId="5" fillId="0" borderId="10" xfId="0" applyFont="1" applyFill="1" applyBorder="1" applyAlignment="1">
      <alignment horizontal="center" vertical="center" wrapText="1"/>
    </xf>
    <xf numFmtId="0" fontId="0" fillId="0" borderId="0" xfId="0" applyAlignment="1">
      <alignment horizontal="center" vertical="center" wrapText="1"/>
    </xf>
    <xf numFmtId="0" fontId="5" fillId="0" borderId="0" xfId="0" applyFont="1" applyFill="1" applyAlignment="1">
      <alignment horizontal="left" vertical="center" wrapText="1"/>
    </xf>
    <xf numFmtId="44" fontId="30" fillId="23" borderId="11" xfId="50" applyFont="1" applyFill="1" applyBorder="1" applyAlignment="1">
      <alignment horizontal="center" vertical="center" wrapText="1"/>
    </xf>
    <xf numFmtId="0" fontId="0" fillId="0" borderId="0" xfId="0" applyFont="1" applyFill="1" applyAlignment="1">
      <alignment wrapText="1"/>
    </xf>
    <xf numFmtId="0" fontId="0" fillId="0" borderId="0" xfId="0" applyFill="1" applyAlignment="1">
      <alignment vertical="center" wrapText="1"/>
    </xf>
    <xf numFmtId="180" fontId="5" fillId="0" borderId="10" xfId="50" applyNumberFormat="1" applyFont="1" applyFill="1" applyBorder="1" applyAlignment="1">
      <alignment vertical="center" wrapText="1"/>
    </xf>
    <xf numFmtId="0" fontId="5" fillId="0" borderId="10" xfId="0" applyNumberFormat="1"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0" xfId="0" applyFont="1" applyFill="1" applyAlignment="1">
      <alignment wrapText="1"/>
    </xf>
    <xf numFmtId="0" fontId="0" fillId="0" borderId="0" xfId="0" applyFont="1" applyAlignment="1">
      <alignment wrapText="1"/>
    </xf>
    <xf numFmtId="0" fontId="0" fillId="0" borderId="0" xfId="0" applyFont="1" applyAlignment="1">
      <alignment horizontal="center" vertical="center" wrapText="1"/>
    </xf>
    <xf numFmtId="44" fontId="0" fillId="0" borderId="0" xfId="50" applyFont="1" applyAlignment="1">
      <alignment horizontal="center" vertical="center" wrapText="1"/>
    </xf>
    <xf numFmtId="0" fontId="0" fillId="0" borderId="13" xfId="0" applyFont="1" applyBorder="1" applyAlignment="1">
      <alignment wrapText="1"/>
    </xf>
    <xf numFmtId="0" fontId="0" fillId="0" borderId="14" xfId="0" applyFont="1" applyBorder="1" applyAlignment="1">
      <alignment wrapText="1"/>
    </xf>
    <xf numFmtId="0" fontId="0" fillId="0" borderId="14" xfId="0" applyFont="1" applyBorder="1" applyAlignment="1" quotePrefix="1">
      <alignment wrapText="1"/>
    </xf>
    <xf numFmtId="0" fontId="37" fillId="0" borderId="14" xfId="45" applyFont="1" applyBorder="1" applyAlignment="1" quotePrefix="1">
      <alignment wrapText="1"/>
    </xf>
    <xf numFmtId="0" fontId="0" fillId="0" borderId="0" xfId="0" applyFont="1" applyFill="1" applyAlignment="1">
      <alignment horizontal="center" vertical="center" wrapText="1"/>
    </xf>
    <xf numFmtId="44" fontId="0" fillId="0" borderId="0" xfId="50" applyFont="1" applyFill="1" applyAlignment="1">
      <alignment horizontal="center" vertical="center" wrapText="1"/>
    </xf>
    <xf numFmtId="44" fontId="0" fillId="0" borderId="0" xfId="0" applyNumberFormat="1" applyFont="1" applyFill="1" applyAlignment="1">
      <alignment horizontal="center" vertical="center" wrapText="1"/>
    </xf>
    <xf numFmtId="180" fontId="0" fillId="0" borderId="14" xfId="50" applyNumberFormat="1" applyFont="1" applyBorder="1" applyAlignment="1">
      <alignment wrapText="1"/>
    </xf>
    <xf numFmtId="14" fontId="0" fillId="0" borderId="15" xfId="0" applyNumberFormat="1" applyFont="1" applyBorder="1" applyAlignment="1">
      <alignment wrapText="1"/>
    </xf>
    <xf numFmtId="0" fontId="30" fillId="23" borderId="11" xfId="38" applyFont="1" applyBorder="1" applyAlignment="1">
      <alignment horizontal="center" vertical="center" wrapText="1"/>
    </xf>
    <xf numFmtId="0" fontId="30" fillId="23" borderId="13" xfId="38" applyFont="1" applyBorder="1" applyAlignment="1">
      <alignment horizontal="center" vertical="center" wrapText="1"/>
    </xf>
    <xf numFmtId="0" fontId="0" fillId="0" borderId="0" xfId="0" applyFont="1" applyFill="1" applyAlignment="1">
      <alignment vertical="center" wrapText="1"/>
    </xf>
    <xf numFmtId="0" fontId="0" fillId="0" borderId="0" xfId="0" applyFont="1" applyFill="1" applyAlignment="1">
      <alignment/>
    </xf>
    <xf numFmtId="0" fontId="30" fillId="23" borderId="13" xfId="38" applyFont="1" applyBorder="1" applyAlignment="1">
      <alignment wrapText="1"/>
    </xf>
    <xf numFmtId="0" fontId="3" fillId="0" borderId="10" xfId="0" applyFont="1" applyBorder="1" applyAlignment="1">
      <alignment horizontal="center" wrapText="1"/>
    </xf>
    <xf numFmtId="0" fontId="0" fillId="0" borderId="10" xfId="0" applyFont="1" applyBorder="1" applyAlignment="1">
      <alignment wrapText="1"/>
    </xf>
    <xf numFmtId="0" fontId="0" fillId="0" borderId="16" xfId="0" applyFont="1" applyBorder="1" applyAlignment="1">
      <alignment wrapText="1"/>
    </xf>
    <xf numFmtId="0" fontId="0" fillId="0" borderId="15" xfId="0" applyFont="1" applyBorder="1" applyAlignment="1">
      <alignment wrapText="1"/>
    </xf>
    <xf numFmtId="0" fontId="0" fillId="0" borderId="10" xfId="0" applyFont="1" applyFill="1" applyBorder="1" applyAlignment="1">
      <alignment wrapText="1"/>
    </xf>
    <xf numFmtId="0" fontId="0" fillId="0" borderId="12" xfId="0" applyFont="1" applyBorder="1" applyAlignment="1">
      <alignment wrapText="1"/>
    </xf>
    <xf numFmtId="0" fontId="0" fillId="0" borderId="17" xfId="0" applyFont="1" applyBorder="1" applyAlignment="1">
      <alignment wrapText="1"/>
    </xf>
    <xf numFmtId="0" fontId="47" fillId="0" borderId="0" xfId="0" applyFont="1" applyAlignment="1">
      <alignment/>
    </xf>
    <xf numFmtId="0" fontId="0" fillId="0" borderId="18" xfId="0" applyFont="1" applyBorder="1" applyAlignment="1">
      <alignment wrapText="1"/>
    </xf>
    <xf numFmtId="0" fontId="0" fillId="0" borderId="12" xfId="0" applyFont="1" applyBorder="1" applyAlignment="1">
      <alignment vertical="center" wrapText="1"/>
    </xf>
    <xf numFmtId="0" fontId="30" fillId="23" borderId="18" xfId="38" applyFont="1" applyBorder="1" applyAlignment="1">
      <alignment horizontal="center" vertical="center" wrapText="1"/>
    </xf>
    <xf numFmtId="0" fontId="47" fillId="0" borderId="0" xfId="0" applyFont="1" applyFill="1" applyAlignment="1">
      <alignment wrapText="1"/>
    </xf>
    <xf numFmtId="180" fontId="0" fillId="0" borderId="10" xfId="50" applyNumberFormat="1" applyFont="1" applyFill="1" applyBorder="1" applyAlignment="1">
      <alignment vertical="center" wrapText="1"/>
    </xf>
    <xf numFmtId="0" fontId="5" fillId="0" borderId="10" xfId="53" applyFont="1" applyFill="1" applyBorder="1" applyAlignment="1">
      <alignment horizontal="center" vertical="center" wrapText="1"/>
      <protection/>
    </xf>
    <xf numFmtId="0" fontId="5" fillId="0" borderId="10" xfId="53" applyFont="1" applyFill="1" applyBorder="1" applyAlignment="1">
      <alignment horizontal="left" vertical="center" wrapText="1"/>
      <protection/>
    </xf>
    <xf numFmtId="17" fontId="5" fillId="0" borderId="10" xfId="0" applyNumberFormat="1" applyFont="1" applyFill="1" applyBorder="1" applyAlignment="1">
      <alignment horizontal="center" vertical="center" wrapText="1"/>
    </xf>
    <xf numFmtId="0" fontId="7" fillId="0" borderId="0" xfId="0" applyFont="1" applyAlignment="1">
      <alignment/>
    </xf>
    <xf numFmtId="180" fontId="0" fillId="0" borderId="0" xfId="0" applyNumberFormat="1" applyFont="1" applyAlignment="1">
      <alignment horizontal="center" vertical="center" wrapText="1"/>
    </xf>
    <xf numFmtId="44" fontId="0" fillId="0" borderId="0" xfId="0" applyNumberFormat="1" applyFont="1" applyAlignment="1">
      <alignment horizontal="center" vertical="center" wrapText="1"/>
    </xf>
    <xf numFmtId="3" fontId="0" fillId="0" borderId="0" xfId="0" applyNumberFormat="1" applyFont="1" applyAlignment="1">
      <alignment horizontal="center" vertical="center" wrapText="1"/>
    </xf>
    <xf numFmtId="44" fontId="0" fillId="0" borderId="0" xfId="50" applyFont="1" applyFill="1" applyAlignment="1">
      <alignment wrapText="1"/>
    </xf>
    <xf numFmtId="0" fontId="0" fillId="0" borderId="0" xfId="0" applyFont="1" applyAlignment="1">
      <alignment vertical="center" wrapText="1"/>
    </xf>
    <xf numFmtId="0" fontId="30" fillId="23" borderId="18" xfId="38" applyFont="1" applyBorder="1" applyAlignment="1">
      <alignment vertical="center" wrapText="1"/>
    </xf>
    <xf numFmtId="0" fontId="30" fillId="23" borderId="11" xfId="38" applyFont="1" applyBorder="1" applyAlignment="1">
      <alignment horizontal="left" vertical="center" wrapText="1"/>
    </xf>
    <xf numFmtId="43" fontId="0" fillId="0" borderId="0" xfId="48" applyFont="1" applyAlignment="1">
      <alignment vertical="center" wrapText="1"/>
    </xf>
    <xf numFmtId="0" fontId="42" fillId="0" borderId="0" xfId="0" applyFont="1" applyFill="1" applyAlignment="1">
      <alignment vertical="center" wrapText="1"/>
    </xf>
    <xf numFmtId="0" fontId="3" fillId="0" borderId="0" xfId="0" applyFont="1" applyAlignment="1">
      <alignment/>
    </xf>
    <xf numFmtId="0" fontId="3" fillId="0" borderId="0" xfId="0" applyFont="1" applyAlignment="1">
      <alignment horizontal="center" vertical="center" wrapText="1"/>
    </xf>
    <xf numFmtId="43" fontId="0" fillId="0" borderId="0" xfId="48" applyFont="1" applyFill="1" applyAlignment="1">
      <alignment horizontal="center" vertical="center" wrapText="1"/>
    </xf>
    <xf numFmtId="171" fontId="0" fillId="0" borderId="0" xfId="0" applyNumberFormat="1" applyFont="1" applyFill="1" applyAlignment="1">
      <alignment horizontal="center" vertical="center" wrapText="1"/>
    </xf>
    <xf numFmtId="171" fontId="0" fillId="0" borderId="0" xfId="0" applyNumberFormat="1" applyFont="1" applyAlignment="1">
      <alignment wrapText="1"/>
    </xf>
    <xf numFmtId="190" fontId="0" fillId="0" borderId="0" xfId="48" applyNumberFormat="1" applyFont="1" applyFill="1" applyAlignment="1">
      <alignment horizontal="center" vertical="center" wrapText="1"/>
    </xf>
    <xf numFmtId="0" fontId="3" fillId="0" borderId="10" xfId="0" applyFont="1" applyBorder="1" applyAlignment="1">
      <alignment vertical="center" wrapText="1"/>
    </xf>
    <xf numFmtId="0" fontId="48" fillId="0" borderId="10" xfId="0" applyFont="1" applyFill="1" applyBorder="1" applyAlignment="1">
      <alignment horizontal="center" vertical="center"/>
    </xf>
    <xf numFmtId="0" fontId="5" fillId="0" borderId="10" xfId="38" applyFont="1" applyFill="1" applyBorder="1" applyAlignment="1">
      <alignment horizontal="left" vertical="center" wrapText="1"/>
    </xf>
    <xf numFmtId="0" fontId="5" fillId="0" borderId="10" xfId="38" applyFont="1" applyFill="1" applyBorder="1" applyAlignment="1">
      <alignment horizontal="center" vertical="center" wrapText="1"/>
    </xf>
    <xf numFmtId="42" fontId="5" fillId="0" borderId="10" xfId="50" applyNumberFormat="1" applyFont="1" applyFill="1" applyBorder="1" applyAlignment="1">
      <alignment horizontal="center" vertical="center" wrapText="1"/>
    </xf>
    <xf numFmtId="0" fontId="5" fillId="0" borderId="10" xfId="53" applyFont="1" applyFill="1" applyBorder="1" applyAlignment="1">
      <alignment vertical="center" wrapText="1"/>
      <protection/>
    </xf>
    <xf numFmtId="0" fontId="5" fillId="0" borderId="10" xfId="0" applyFont="1" applyFill="1" applyBorder="1" applyAlignment="1">
      <alignment horizontal="center" vertical="center"/>
    </xf>
    <xf numFmtId="0" fontId="5" fillId="0" borderId="10" xfId="0" applyNumberFormat="1" applyFont="1" applyFill="1" applyBorder="1" applyAlignment="1">
      <alignment vertical="center" wrapText="1"/>
    </xf>
    <xf numFmtId="0" fontId="5" fillId="0" borderId="10" xfId="0" applyFont="1" applyFill="1" applyBorder="1" applyAlignment="1">
      <alignment vertical="center" wrapText="1"/>
    </xf>
    <xf numFmtId="0" fontId="5" fillId="0" borderId="19" xfId="0" applyNumberFormat="1" applyFont="1" applyFill="1" applyBorder="1" applyAlignment="1">
      <alignment horizontal="center" vertical="center" wrapText="1"/>
    </xf>
    <xf numFmtId="0" fontId="5" fillId="0" borderId="19" xfId="0" applyFont="1" applyFill="1" applyBorder="1" applyAlignment="1">
      <alignment horizontal="center" vertical="center" wrapText="1"/>
    </xf>
    <xf numFmtId="180" fontId="5" fillId="0" borderId="10" xfId="50" applyNumberFormat="1" applyFont="1" applyFill="1" applyBorder="1" applyAlignment="1">
      <alignment horizontal="right" vertical="center" wrapText="1"/>
    </xf>
    <xf numFmtId="0" fontId="0" fillId="0" borderId="10" xfId="0" applyFont="1" applyFill="1" applyBorder="1" applyAlignment="1">
      <alignment vertical="center" wrapText="1"/>
    </xf>
    <xf numFmtId="180" fontId="49" fillId="0" borderId="10" xfId="50" applyNumberFormat="1" applyFont="1" applyFill="1" applyBorder="1" applyAlignment="1">
      <alignment horizontal="right" vertical="center" wrapText="1" readingOrder="1"/>
    </xf>
    <xf numFmtId="0" fontId="5" fillId="0" borderId="10" xfId="0" applyFont="1" applyFill="1" applyBorder="1" applyAlignment="1">
      <alignment horizontal="left" vertical="center" wrapText="1"/>
    </xf>
    <xf numFmtId="0" fontId="5" fillId="0" borderId="10" xfId="0" applyNumberFormat="1" applyFont="1" applyFill="1" applyBorder="1" applyAlignment="1">
      <alignment horizontal="left" vertical="center" wrapText="1"/>
    </xf>
    <xf numFmtId="180" fontId="5" fillId="0" borderId="10" xfId="50" applyNumberFormat="1" applyFont="1" applyFill="1" applyBorder="1" applyAlignment="1">
      <alignment horizontal="center" vertical="center" wrapText="1"/>
    </xf>
    <xf numFmtId="0" fontId="5" fillId="0" borderId="12" xfId="0" applyNumberFormat="1" applyFont="1" applyFill="1" applyBorder="1" applyAlignment="1">
      <alignment horizontal="center" vertical="center" wrapText="1"/>
    </xf>
    <xf numFmtId="0" fontId="0" fillId="0" borderId="10" xfId="0" applyFont="1" applyFill="1" applyBorder="1" applyAlignment="1">
      <alignment horizontal="left" vertical="center" wrapText="1"/>
    </xf>
    <xf numFmtId="42" fontId="0" fillId="0" borderId="10" xfId="50" applyNumberFormat="1" applyFont="1" applyFill="1" applyBorder="1" applyAlignment="1">
      <alignment horizontal="center" vertical="center" wrapText="1"/>
    </xf>
    <xf numFmtId="0" fontId="0" fillId="0" borderId="10" xfId="0" applyFont="1" applyFill="1" applyBorder="1" applyAlignment="1">
      <alignment horizontal="center" vertical="center"/>
    </xf>
    <xf numFmtId="1" fontId="5" fillId="0" borderId="10" xfId="0" applyNumberFormat="1" applyFont="1" applyFill="1" applyBorder="1" applyAlignment="1">
      <alignment horizontal="center" vertical="center" wrapText="1"/>
    </xf>
    <xf numFmtId="1" fontId="5" fillId="0" borderId="20" xfId="0" applyNumberFormat="1" applyFont="1" applyFill="1" applyBorder="1" applyAlignment="1">
      <alignment horizontal="center" vertical="center" wrapText="1"/>
    </xf>
    <xf numFmtId="0" fontId="0" fillId="0" borderId="10" xfId="0" applyFont="1" applyFill="1" applyBorder="1" applyAlignment="1">
      <alignment horizontal="center" vertical="center" wrapText="1"/>
    </xf>
    <xf numFmtId="0" fontId="8" fillId="0" borderId="10" xfId="0" applyFont="1" applyFill="1" applyBorder="1" applyAlignment="1">
      <alignment vertical="center" wrapText="1"/>
    </xf>
    <xf numFmtId="44" fontId="0" fillId="0" borderId="10" xfId="50" applyFont="1" applyFill="1" applyBorder="1" applyAlignment="1">
      <alignment horizontal="center" vertical="center" wrapText="1"/>
    </xf>
    <xf numFmtId="44" fontId="5" fillId="0" borderId="10" xfId="50" applyFont="1" applyFill="1" applyBorder="1" applyAlignment="1">
      <alignment horizontal="center" vertical="center" wrapText="1"/>
    </xf>
    <xf numFmtId="3" fontId="50" fillId="0" borderId="0" xfId="0" applyNumberFormat="1" applyFont="1" applyAlignment="1">
      <alignment/>
    </xf>
    <xf numFmtId="180" fontId="0" fillId="0" borderId="14" xfId="0" applyNumberFormat="1" applyFont="1" applyFill="1" applyBorder="1" applyAlignment="1">
      <alignment wrapText="1"/>
    </xf>
    <xf numFmtId="6" fontId="0" fillId="0" borderId="10" xfId="0" applyNumberFormat="1" applyFont="1" applyBorder="1" applyAlignment="1">
      <alignment/>
    </xf>
    <xf numFmtId="0" fontId="4" fillId="0" borderId="10" xfId="0" applyFont="1" applyBorder="1" applyAlignment="1">
      <alignment vertical="center" wrapText="1"/>
    </xf>
    <xf numFmtId="0" fontId="0" fillId="0" borderId="0" xfId="0" applyFont="1" applyFill="1" applyBorder="1" applyAlignment="1">
      <alignment horizontal="center" vertical="center" wrapText="1"/>
    </xf>
    <xf numFmtId="180" fontId="5" fillId="33" borderId="10" xfId="50" applyNumberFormat="1" applyFont="1" applyFill="1" applyBorder="1" applyAlignment="1">
      <alignment vertical="center" wrapText="1"/>
    </xf>
    <xf numFmtId="0" fontId="5" fillId="34" borderId="11" xfId="38"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6"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619125</xdr:colOff>
      <xdr:row>27</xdr:row>
      <xdr:rowOff>723900</xdr:rowOff>
    </xdr:from>
    <xdr:to>
      <xdr:col>3</xdr:col>
      <xdr:colOff>619125</xdr:colOff>
      <xdr:row>27</xdr:row>
      <xdr:rowOff>723900</xdr:rowOff>
    </xdr:to>
    <xdr:pic>
      <xdr:nvPicPr>
        <xdr:cNvPr id="1" name="4 Entrada de lápiz"/>
        <xdr:cNvPicPr preferRelativeResize="1">
          <a:picLocks noChangeAspect="1"/>
        </xdr:cNvPicPr>
      </xdr:nvPicPr>
      <xdr:blipFill>
        <a:blip r:embed="rId1"/>
        <a:stretch>
          <a:fillRect/>
        </a:stretch>
      </xdr:blipFill>
      <xdr:spPr>
        <a:xfrm>
          <a:off x="9725025" y="17783175"/>
          <a:ext cx="0" cy="0"/>
        </a:xfrm>
        <a:prstGeom prst="rect">
          <a:avLst/>
        </a:prstGeom>
        <a:noFill/>
        <a:ln w="9525" cmpd="sng">
          <a:noFill/>
        </a:ln>
      </xdr:spPr>
    </xdr:pic>
    <xdr:clientData/>
  </xdr:twoCellAnchor>
  <xdr:twoCellAnchor>
    <xdr:from>
      <xdr:col>3</xdr:col>
      <xdr:colOff>619125</xdr:colOff>
      <xdr:row>27</xdr:row>
      <xdr:rowOff>723900</xdr:rowOff>
    </xdr:from>
    <xdr:to>
      <xdr:col>3</xdr:col>
      <xdr:colOff>619125</xdr:colOff>
      <xdr:row>27</xdr:row>
      <xdr:rowOff>723900</xdr:rowOff>
    </xdr:to>
    <xdr:pic>
      <xdr:nvPicPr>
        <xdr:cNvPr id="2" name="5 Entrada de lápiz"/>
        <xdr:cNvPicPr preferRelativeResize="1">
          <a:picLocks noChangeAspect="1"/>
        </xdr:cNvPicPr>
      </xdr:nvPicPr>
      <xdr:blipFill>
        <a:blip r:embed="rId1"/>
        <a:stretch>
          <a:fillRect/>
        </a:stretch>
      </xdr:blipFill>
      <xdr:spPr>
        <a:xfrm>
          <a:off x="9725025" y="17783175"/>
          <a:ext cx="0" cy="0"/>
        </a:xfrm>
        <a:prstGeom prst="rect">
          <a:avLst/>
        </a:prstGeom>
        <a:noFill/>
        <a:ln w="9525" cmpd="sng">
          <a:noFill/>
        </a:ln>
      </xdr:spPr>
    </xdr:pic>
    <xdr:clientData/>
  </xdr:twoCellAnchor>
  <xdr:twoCellAnchor>
    <xdr:from>
      <xdr:col>3</xdr:col>
      <xdr:colOff>619125</xdr:colOff>
      <xdr:row>30</xdr:row>
      <xdr:rowOff>733425</xdr:rowOff>
    </xdr:from>
    <xdr:to>
      <xdr:col>3</xdr:col>
      <xdr:colOff>619125</xdr:colOff>
      <xdr:row>30</xdr:row>
      <xdr:rowOff>733425</xdr:rowOff>
    </xdr:to>
    <xdr:pic>
      <xdr:nvPicPr>
        <xdr:cNvPr id="3" name="6 Entrada de lápiz"/>
        <xdr:cNvPicPr preferRelativeResize="1">
          <a:picLocks noChangeAspect="1"/>
        </xdr:cNvPicPr>
      </xdr:nvPicPr>
      <xdr:blipFill>
        <a:blip r:embed="rId1"/>
        <a:stretch>
          <a:fillRect/>
        </a:stretch>
      </xdr:blipFill>
      <xdr:spPr>
        <a:xfrm>
          <a:off x="9725025" y="20678775"/>
          <a:ext cx="0" cy="0"/>
        </a:xfrm>
        <a:prstGeom prst="rect">
          <a:avLst/>
        </a:prstGeom>
        <a:noFill/>
        <a:ln w="9525" cmpd="sng">
          <a:noFill/>
        </a:ln>
      </xdr:spPr>
    </xdr:pic>
    <xdr:clientData/>
  </xdr:twoCellAnchor>
  <xdr:twoCellAnchor>
    <xdr:from>
      <xdr:col>3</xdr:col>
      <xdr:colOff>619125</xdr:colOff>
      <xdr:row>30</xdr:row>
      <xdr:rowOff>733425</xdr:rowOff>
    </xdr:from>
    <xdr:to>
      <xdr:col>3</xdr:col>
      <xdr:colOff>619125</xdr:colOff>
      <xdr:row>30</xdr:row>
      <xdr:rowOff>733425</xdr:rowOff>
    </xdr:to>
    <xdr:pic>
      <xdr:nvPicPr>
        <xdr:cNvPr id="4" name="7 Entrada de lápiz"/>
        <xdr:cNvPicPr preferRelativeResize="1">
          <a:picLocks noChangeAspect="1"/>
        </xdr:cNvPicPr>
      </xdr:nvPicPr>
      <xdr:blipFill>
        <a:blip r:embed="rId1"/>
        <a:stretch>
          <a:fillRect/>
        </a:stretch>
      </xdr:blipFill>
      <xdr:spPr>
        <a:xfrm>
          <a:off x="9725025" y="20678775"/>
          <a:ext cx="0" cy="0"/>
        </a:xfrm>
        <a:prstGeom prst="rect">
          <a:avLst/>
        </a:prstGeom>
        <a:noFill/>
        <a:ln w="9525" cmpd="sng">
          <a:noFill/>
        </a:ln>
      </xdr:spPr>
    </xdr:pic>
    <xdr:clientData/>
  </xdr:twoCellAnchor>
  <xdr:twoCellAnchor>
    <xdr:from>
      <xdr:col>3</xdr:col>
      <xdr:colOff>619125</xdr:colOff>
      <xdr:row>31</xdr:row>
      <xdr:rowOff>723900</xdr:rowOff>
    </xdr:from>
    <xdr:to>
      <xdr:col>3</xdr:col>
      <xdr:colOff>619125</xdr:colOff>
      <xdr:row>31</xdr:row>
      <xdr:rowOff>723900</xdr:rowOff>
    </xdr:to>
    <xdr:pic>
      <xdr:nvPicPr>
        <xdr:cNvPr id="5" name="8 Entrada de lápiz"/>
        <xdr:cNvPicPr preferRelativeResize="1">
          <a:picLocks noChangeAspect="1"/>
        </xdr:cNvPicPr>
      </xdr:nvPicPr>
      <xdr:blipFill>
        <a:blip r:embed="rId1"/>
        <a:stretch>
          <a:fillRect/>
        </a:stretch>
      </xdr:blipFill>
      <xdr:spPr>
        <a:xfrm>
          <a:off x="9725025" y="23117175"/>
          <a:ext cx="0" cy="0"/>
        </a:xfrm>
        <a:prstGeom prst="rect">
          <a:avLst/>
        </a:prstGeom>
        <a:noFill/>
        <a:ln w="9525" cmpd="sng">
          <a:noFill/>
        </a:ln>
      </xdr:spPr>
    </xdr:pic>
    <xdr:clientData/>
  </xdr:twoCellAnchor>
  <xdr:twoCellAnchor>
    <xdr:from>
      <xdr:col>3</xdr:col>
      <xdr:colOff>619125</xdr:colOff>
      <xdr:row>31</xdr:row>
      <xdr:rowOff>723900</xdr:rowOff>
    </xdr:from>
    <xdr:to>
      <xdr:col>3</xdr:col>
      <xdr:colOff>619125</xdr:colOff>
      <xdr:row>31</xdr:row>
      <xdr:rowOff>723900</xdr:rowOff>
    </xdr:to>
    <xdr:pic>
      <xdr:nvPicPr>
        <xdr:cNvPr id="6" name="9 Entrada de lápiz"/>
        <xdr:cNvPicPr preferRelativeResize="1">
          <a:picLocks noChangeAspect="1"/>
        </xdr:cNvPicPr>
      </xdr:nvPicPr>
      <xdr:blipFill>
        <a:blip r:embed="rId1"/>
        <a:stretch>
          <a:fillRect/>
        </a:stretch>
      </xdr:blipFill>
      <xdr:spPr>
        <a:xfrm>
          <a:off x="9725025" y="23117175"/>
          <a:ext cx="0" cy="0"/>
        </a:xfrm>
        <a:prstGeom prst="rect">
          <a:avLst/>
        </a:prstGeom>
        <a:noFill/>
        <a:ln w="9525" cmpd="sng">
          <a:noFill/>
        </a:ln>
      </xdr:spPr>
    </xdr:pic>
    <xdr:clientData/>
  </xdr:twoCellAnchor>
  <xdr:twoCellAnchor>
    <xdr:from>
      <xdr:col>3</xdr:col>
      <xdr:colOff>619125</xdr:colOff>
      <xdr:row>32</xdr:row>
      <xdr:rowOff>723900</xdr:rowOff>
    </xdr:from>
    <xdr:to>
      <xdr:col>3</xdr:col>
      <xdr:colOff>619125</xdr:colOff>
      <xdr:row>32</xdr:row>
      <xdr:rowOff>723900</xdr:rowOff>
    </xdr:to>
    <xdr:pic>
      <xdr:nvPicPr>
        <xdr:cNvPr id="7" name="10 Entrada de lápiz"/>
        <xdr:cNvPicPr preferRelativeResize="1">
          <a:picLocks noChangeAspect="1"/>
        </xdr:cNvPicPr>
      </xdr:nvPicPr>
      <xdr:blipFill>
        <a:blip r:embed="rId1"/>
        <a:stretch>
          <a:fillRect/>
        </a:stretch>
      </xdr:blipFill>
      <xdr:spPr>
        <a:xfrm>
          <a:off x="9725025" y="24012525"/>
          <a:ext cx="0" cy="0"/>
        </a:xfrm>
        <a:prstGeom prst="rect">
          <a:avLst/>
        </a:prstGeom>
        <a:noFill/>
        <a:ln w="9525" cmpd="sng">
          <a:noFill/>
        </a:ln>
      </xdr:spPr>
    </xdr:pic>
    <xdr:clientData/>
  </xdr:twoCellAnchor>
  <xdr:twoCellAnchor>
    <xdr:from>
      <xdr:col>3</xdr:col>
      <xdr:colOff>619125</xdr:colOff>
      <xdr:row>32</xdr:row>
      <xdr:rowOff>723900</xdr:rowOff>
    </xdr:from>
    <xdr:to>
      <xdr:col>3</xdr:col>
      <xdr:colOff>619125</xdr:colOff>
      <xdr:row>32</xdr:row>
      <xdr:rowOff>723900</xdr:rowOff>
    </xdr:to>
    <xdr:pic>
      <xdr:nvPicPr>
        <xdr:cNvPr id="8" name="11 Entrada de lápiz"/>
        <xdr:cNvPicPr preferRelativeResize="1">
          <a:picLocks noChangeAspect="1"/>
        </xdr:cNvPicPr>
      </xdr:nvPicPr>
      <xdr:blipFill>
        <a:blip r:embed="rId1"/>
        <a:stretch>
          <a:fillRect/>
        </a:stretch>
      </xdr:blipFill>
      <xdr:spPr>
        <a:xfrm>
          <a:off x="9725025" y="24012525"/>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ntenalco.edu.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T103"/>
  <sheetViews>
    <sheetView tabSelected="1" zoomScale="90" zoomScaleNormal="90" zoomScalePageLayoutView="80" workbookViewId="0" topLeftCell="B24">
      <selection activeCell="C38" sqref="C38"/>
    </sheetView>
  </sheetViews>
  <sheetFormatPr defaultColWidth="10.8515625" defaultRowHeight="15"/>
  <cols>
    <col min="1" max="1" width="10.8515625" style="1" customWidth="1"/>
    <col min="2" max="2" width="59.28125" style="13" customWidth="1"/>
    <col min="3" max="3" width="66.421875" style="13" customWidth="1"/>
    <col min="4" max="4" width="12.421875" style="13" customWidth="1"/>
    <col min="5" max="5" width="19.57421875" style="13" customWidth="1"/>
    <col min="6" max="6" width="15.00390625" style="13" customWidth="1"/>
    <col min="7" max="7" width="18.7109375" style="14" customWidth="1"/>
    <col min="8" max="8" width="20.28125" style="15" customWidth="1"/>
    <col min="9" max="11" width="20.57421875" style="14" customWidth="1"/>
    <col min="12" max="12" width="18.140625" style="14" bestFit="1" customWidth="1"/>
    <col min="13" max="13" width="21.28125" style="14" customWidth="1"/>
    <col min="14" max="14" width="45.8515625" style="13" customWidth="1"/>
    <col min="15" max="15" width="19.28125" style="13" customWidth="1"/>
    <col min="16" max="16" width="42.421875" style="13" customWidth="1"/>
    <col min="17" max="17" width="16.421875" style="13" bestFit="1" customWidth="1"/>
    <col min="18" max="20" width="10.8515625" style="13" customWidth="1"/>
    <col min="21" max="16384" width="10.8515625" style="1" customWidth="1"/>
  </cols>
  <sheetData>
    <row r="2" ht="15">
      <c r="B2" s="37" t="s">
        <v>20</v>
      </c>
    </row>
    <row r="3" ht="15">
      <c r="B3" s="37"/>
    </row>
    <row r="4" ht="15.75" thickBot="1">
      <c r="B4" s="37" t="s">
        <v>0</v>
      </c>
    </row>
    <row r="5" spans="2:11" ht="15">
      <c r="B5" s="38" t="s">
        <v>1</v>
      </c>
      <c r="C5" s="16" t="s">
        <v>57</v>
      </c>
      <c r="F5" s="96" t="s">
        <v>27</v>
      </c>
      <c r="G5" s="97"/>
      <c r="H5" s="97"/>
      <c r="I5" s="98"/>
      <c r="J5" s="93"/>
      <c r="K5" s="93"/>
    </row>
    <row r="6" spans="2:11" ht="15">
      <c r="B6" s="35" t="s">
        <v>2</v>
      </c>
      <c r="C6" s="17" t="s">
        <v>29</v>
      </c>
      <c r="F6" s="99"/>
      <c r="G6" s="100"/>
      <c r="H6" s="100"/>
      <c r="I6" s="101"/>
      <c r="J6" s="93"/>
      <c r="K6" s="93"/>
    </row>
    <row r="7" spans="2:11" ht="15">
      <c r="B7" s="35" t="s">
        <v>3</v>
      </c>
      <c r="C7" s="18">
        <v>4857046</v>
      </c>
      <c r="F7" s="99"/>
      <c r="G7" s="100"/>
      <c r="H7" s="100"/>
      <c r="I7" s="101"/>
      <c r="J7" s="93"/>
      <c r="K7" s="93"/>
    </row>
    <row r="8" spans="2:11" ht="15">
      <c r="B8" s="35" t="s">
        <v>16</v>
      </c>
      <c r="C8" s="19" t="s">
        <v>30</v>
      </c>
      <c r="F8" s="99"/>
      <c r="G8" s="100"/>
      <c r="H8" s="100"/>
      <c r="I8" s="101"/>
      <c r="J8" s="93"/>
      <c r="K8" s="93"/>
    </row>
    <row r="9" spans="2:11" ht="158.25">
      <c r="B9" s="39" t="s">
        <v>19</v>
      </c>
      <c r="C9" s="92" t="s">
        <v>123</v>
      </c>
      <c r="F9" s="102"/>
      <c r="G9" s="103"/>
      <c r="H9" s="103"/>
      <c r="I9" s="104"/>
      <c r="J9" s="93"/>
      <c r="K9" s="93"/>
    </row>
    <row r="10" spans="2:15" ht="257.25" customHeight="1">
      <c r="B10" s="39" t="s">
        <v>4</v>
      </c>
      <c r="C10" s="62" t="s">
        <v>117</v>
      </c>
      <c r="E10" s="61"/>
      <c r="F10" s="58"/>
      <c r="G10" s="59"/>
      <c r="H10" s="21"/>
      <c r="I10" s="58"/>
      <c r="J10" s="58"/>
      <c r="K10" s="58"/>
      <c r="L10" s="59"/>
      <c r="M10" s="59"/>
      <c r="N10" s="7"/>
      <c r="O10" s="60">
        <f>+M10+N10</f>
        <v>0</v>
      </c>
    </row>
    <row r="11" spans="2:11" ht="60">
      <c r="B11" s="39" t="s">
        <v>5</v>
      </c>
      <c r="C11" s="17" t="s">
        <v>122</v>
      </c>
      <c r="F11" s="96" t="s">
        <v>26</v>
      </c>
      <c r="G11" s="97"/>
      <c r="H11" s="97"/>
      <c r="I11" s="98"/>
      <c r="J11" s="93"/>
      <c r="K11" s="93"/>
    </row>
    <row r="12" spans="2:11" ht="21" customHeight="1">
      <c r="B12" s="35" t="s">
        <v>23</v>
      </c>
      <c r="C12" s="23">
        <v>3141312276</v>
      </c>
      <c r="F12" s="99"/>
      <c r="G12" s="100"/>
      <c r="H12" s="100"/>
      <c r="I12" s="101"/>
      <c r="J12" s="93"/>
      <c r="K12" s="93"/>
    </row>
    <row r="13" spans="2:11" ht="15">
      <c r="B13" s="35" t="s">
        <v>24</v>
      </c>
      <c r="C13" s="91">
        <v>206398360</v>
      </c>
      <c r="F13" s="99"/>
      <c r="G13" s="100"/>
      <c r="H13" s="100"/>
      <c r="I13" s="101"/>
      <c r="J13" s="93"/>
      <c r="K13" s="93"/>
    </row>
    <row r="14" spans="2:11" ht="15">
      <c r="B14" s="35" t="s">
        <v>25</v>
      </c>
      <c r="C14" s="90">
        <v>20639836</v>
      </c>
      <c r="F14" s="99"/>
      <c r="G14" s="100"/>
      <c r="H14" s="100"/>
      <c r="I14" s="101"/>
      <c r="J14" s="93"/>
      <c r="K14" s="93"/>
    </row>
    <row r="15" spans="2:11" ht="15.75" thickBot="1">
      <c r="B15" s="36" t="s">
        <v>18</v>
      </c>
      <c r="C15" s="24" t="s">
        <v>70</v>
      </c>
      <c r="F15" s="102"/>
      <c r="G15" s="103"/>
      <c r="H15" s="103"/>
      <c r="I15" s="104"/>
      <c r="J15" s="93"/>
      <c r="K15" s="93"/>
    </row>
    <row r="16" ht="15.75">
      <c r="D16" s="89"/>
    </row>
    <row r="17" ht="15.75" thickBot="1">
      <c r="B17" s="37" t="s">
        <v>15</v>
      </c>
    </row>
    <row r="18" spans="2:20" s="4" customFormat="1" ht="75" customHeight="1">
      <c r="B18" s="40" t="s">
        <v>28</v>
      </c>
      <c r="C18" s="25" t="s">
        <v>6</v>
      </c>
      <c r="D18" s="25" t="s">
        <v>17</v>
      </c>
      <c r="E18" s="25" t="s">
        <v>7</v>
      </c>
      <c r="F18" s="25" t="s">
        <v>8</v>
      </c>
      <c r="G18" s="25" t="s">
        <v>9</v>
      </c>
      <c r="H18" s="6" t="s">
        <v>10</v>
      </c>
      <c r="I18" s="25" t="s">
        <v>11</v>
      </c>
      <c r="J18" s="95" t="s">
        <v>127</v>
      </c>
      <c r="K18" s="95" t="s">
        <v>128</v>
      </c>
      <c r="L18" s="25" t="s">
        <v>12</v>
      </c>
      <c r="M18" s="25" t="s">
        <v>13</v>
      </c>
      <c r="N18" s="26" t="s">
        <v>14</v>
      </c>
      <c r="O18" s="14"/>
      <c r="P18" s="14"/>
      <c r="Q18" s="14"/>
      <c r="R18" s="14"/>
      <c r="S18" s="14"/>
      <c r="T18" s="14"/>
    </row>
    <row r="19" spans="2:14" s="5" customFormat="1" ht="58.5" customHeight="1">
      <c r="B19" s="63" t="s">
        <v>67</v>
      </c>
      <c r="C19" s="64" t="s">
        <v>58</v>
      </c>
      <c r="D19" s="65" t="s">
        <v>50</v>
      </c>
      <c r="E19" s="65" t="s">
        <v>51</v>
      </c>
      <c r="F19" s="65" t="s">
        <v>90</v>
      </c>
      <c r="G19" s="65" t="s">
        <v>38</v>
      </c>
      <c r="H19" s="66">
        <v>15000000</v>
      </c>
      <c r="I19" s="66">
        <v>15000000</v>
      </c>
      <c r="J19" s="9">
        <v>1669540</v>
      </c>
      <c r="K19" s="94">
        <f>H19-J19</f>
        <v>13330460</v>
      </c>
      <c r="L19" s="65" t="s">
        <v>35</v>
      </c>
      <c r="M19" s="65" t="s">
        <v>36</v>
      </c>
      <c r="N19" s="9" t="s">
        <v>92</v>
      </c>
    </row>
    <row r="20" spans="2:14" s="7" customFormat="1" ht="65.25" customHeight="1">
      <c r="B20" s="63">
        <v>43211508</v>
      </c>
      <c r="C20" s="67" t="s">
        <v>69</v>
      </c>
      <c r="D20" s="3" t="s">
        <v>50</v>
      </c>
      <c r="E20" s="3" t="s">
        <v>51</v>
      </c>
      <c r="F20" s="65" t="s">
        <v>55</v>
      </c>
      <c r="G20" s="3" t="s">
        <v>38</v>
      </c>
      <c r="H20" s="42">
        <v>15000000</v>
      </c>
      <c r="I20" s="9">
        <f>+H20</f>
        <v>15000000</v>
      </c>
      <c r="J20" s="9">
        <v>0</v>
      </c>
      <c r="K20" s="9">
        <f aca="true" t="shared" si="0" ref="K20:K58">H20-J20</f>
        <v>15000000</v>
      </c>
      <c r="L20" s="3" t="s">
        <v>43</v>
      </c>
      <c r="M20" s="3" t="s">
        <v>36</v>
      </c>
      <c r="N20" s="9" t="s">
        <v>92</v>
      </c>
    </row>
    <row r="21" spans="2:14" s="7" customFormat="1" ht="66.75" customHeight="1">
      <c r="B21" s="68" t="s">
        <v>112</v>
      </c>
      <c r="C21" s="67" t="s">
        <v>91</v>
      </c>
      <c r="D21" s="3" t="s">
        <v>50</v>
      </c>
      <c r="E21" s="3" t="s">
        <v>51</v>
      </c>
      <c r="F21" s="65" t="s">
        <v>129</v>
      </c>
      <c r="G21" s="3" t="s">
        <v>38</v>
      </c>
      <c r="H21" s="42">
        <v>18000000</v>
      </c>
      <c r="I21" s="9">
        <f>+H21</f>
        <v>18000000</v>
      </c>
      <c r="J21" s="9">
        <v>0</v>
      </c>
      <c r="K21" s="9">
        <f t="shared" si="0"/>
        <v>18000000</v>
      </c>
      <c r="L21" s="3" t="s">
        <v>43</v>
      </c>
      <c r="M21" s="3" t="s">
        <v>36</v>
      </c>
      <c r="N21" s="9" t="s">
        <v>92</v>
      </c>
    </row>
    <row r="22" spans="2:14" s="12" customFormat="1" ht="64.5" customHeight="1">
      <c r="B22" s="68">
        <v>43231506</v>
      </c>
      <c r="C22" s="67" t="s">
        <v>100</v>
      </c>
      <c r="D22" s="3" t="s">
        <v>32</v>
      </c>
      <c r="E22" s="3" t="s">
        <v>80</v>
      </c>
      <c r="F22" s="65" t="s">
        <v>55</v>
      </c>
      <c r="G22" s="3" t="s">
        <v>38</v>
      </c>
      <c r="H22" s="9">
        <v>10000000</v>
      </c>
      <c r="I22" s="9">
        <v>10000000</v>
      </c>
      <c r="J22" s="9">
        <v>0</v>
      </c>
      <c r="K22" s="9">
        <f t="shared" si="0"/>
        <v>10000000</v>
      </c>
      <c r="L22" s="3" t="s">
        <v>35</v>
      </c>
      <c r="M22" s="3" t="s">
        <v>36</v>
      </c>
      <c r="N22" s="9" t="s">
        <v>92</v>
      </c>
    </row>
    <row r="23" spans="2:20" s="2" customFormat="1" ht="63.75" customHeight="1">
      <c r="B23" s="68">
        <v>42192207</v>
      </c>
      <c r="C23" s="67" t="s">
        <v>101</v>
      </c>
      <c r="D23" s="3" t="s">
        <v>50</v>
      </c>
      <c r="E23" s="3" t="s">
        <v>51</v>
      </c>
      <c r="F23" s="65" t="s">
        <v>55</v>
      </c>
      <c r="G23" s="3" t="s">
        <v>38</v>
      </c>
      <c r="H23" s="9">
        <v>22000000</v>
      </c>
      <c r="I23" s="9">
        <v>22000000</v>
      </c>
      <c r="J23" s="9">
        <v>0</v>
      </c>
      <c r="K23" s="9">
        <f t="shared" si="0"/>
        <v>22000000</v>
      </c>
      <c r="L23" s="3" t="s">
        <v>35</v>
      </c>
      <c r="M23" s="3" t="s">
        <v>36</v>
      </c>
      <c r="N23" s="9" t="s">
        <v>92</v>
      </c>
      <c r="O23" s="7"/>
      <c r="P23" s="7"/>
      <c r="Q23" s="7"/>
      <c r="R23" s="7"/>
      <c r="S23" s="7"/>
      <c r="T23" s="7"/>
    </row>
    <row r="24" spans="2:20" s="2" customFormat="1" ht="66.75" customHeight="1">
      <c r="B24" s="3" t="s">
        <v>68</v>
      </c>
      <c r="C24" s="67" t="s">
        <v>102</v>
      </c>
      <c r="D24" s="3" t="s">
        <v>50</v>
      </c>
      <c r="E24" s="3" t="s">
        <v>51</v>
      </c>
      <c r="F24" s="65" t="s">
        <v>77</v>
      </c>
      <c r="G24" s="3" t="s">
        <v>38</v>
      </c>
      <c r="H24" s="9">
        <v>20000000</v>
      </c>
      <c r="I24" s="9">
        <f>+H24</f>
        <v>20000000</v>
      </c>
      <c r="J24" s="9">
        <v>0</v>
      </c>
      <c r="K24" s="9">
        <f t="shared" si="0"/>
        <v>20000000</v>
      </c>
      <c r="L24" s="3" t="s">
        <v>35</v>
      </c>
      <c r="M24" s="3" t="s">
        <v>36</v>
      </c>
      <c r="N24" s="9" t="s">
        <v>92</v>
      </c>
      <c r="O24" s="7"/>
      <c r="P24" s="7"/>
      <c r="Q24" s="7"/>
      <c r="R24" s="7"/>
      <c r="S24" s="7"/>
      <c r="T24" s="7"/>
    </row>
    <row r="25" spans="2:20" s="2" customFormat="1" ht="64.5" customHeight="1">
      <c r="B25" s="68">
        <v>43212107</v>
      </c>
      <c r="C25" s="67" t="s">
        <v>59</v>
      </c>
      <c r="D25" s="3" t="s">
        <v>50</v>
      </c>
      <c r="E25" s="3" t="s">
        <v>51</v>
      </c>
      <c r="F25" s="65" t="s">
        <v>55</v>
      </c>
      <c r="G25" s="3" t="s">
        <v>38</v>
      </c>
      <c r="H25" s="42">
        <v>7000000</v>
      </c>
      <c r="I25" s="9">
        <v>7000000</v>
      </c>
      <c r="J25" s="9">
        <v>0</v>
      </c>
      <c r="K25" s="9">
        <f t="shared" si="0"/>
        <v>7000000</v>
      </c>
      <c r="L25" s="3" t="s">
        <v>35</v>
      </c>
      <c r="M25" s="3" t="s">
        <v>36</v>
      </c>
      <c r="N25" s="9" t="s">
        <v>92</v>
      </c>
      <c r="O25" s="7"/>
      <c r="P25" s="7"/>
      <c r="Q25" s="7"/>
      <c r="R25" s="7"/>
      <c r="S25" s="7"/>
      <c r="T25" s="7"/>
    </row>
    <row r="26" spans="2:14" s="12" customFormat="1" ht="56.25" customHeight="1">
      <c r="B26" s="68" t="s">
        <v>113</v>
      </c>
      <c r="C26" s="67" t="s">
        <v>103</v>
      </c>
      <c r="D26" s="3" t="s">
        <v>50</v>
      </c>
      <c r="E26" s="3" t="s">
        <v>51</v>
      </c>
      <c r="F26" s="65" t="s">
        <v>55</v>
      </c>
      <c r="G26" s="3" t="s">
        <v>38</v>
      </c>
      <c r="H26" s="9">
        <v>5000000</v>
      </c>
      <c r="I26" s="9">
        <v>5000000</v>
      </c>
      <c r="J26" s="9">
        <v>0</v>
      </c>
      <c r="K26" s="9">
        <f t="shared" si="0"/>
        <v>5000000</v>
      </c>
      <c r="L26" s="3" t="s">
        <v>35</v>
      </c>
      <c r="M26" s="3" t="s">
        <v>36</v>
      </c>
      <c r="N26" s="9" t="s">
        <v>92</v>
      </c>
    </row>
    <row r="27" spans="2:20" s="8" customFormat="1" ht="67.5" customHeight="1">
      <c r="B27" s="3" t="s">
        <v>71</v>
      </c>
      <c r="C27" s="69" t="s">
        <v>53</v>
      </c>
      <c r="D27" s="3" t="s">
        <v>50</v>
      </c>
      <c r="E27" s="3" t="s">
        <v>33</v>
      </c>
      <c r="F27" s="3" t="s">
        <v>78</v>
      </c>
      <c r="G27" s="3" t="s">
        <v>38</v>
      </c>
      <c r="H27" s="9">
        <v>17000000</v>
      </c>
      <c r="I27" s="9">
        <f>+H27</f>
        <v>17000000</v>
      </c>
      <c r="J27" s="9">
        <v>0</v>
      </c>
      <c r="K27" s="9">
        <f t="shared" si="0"/>
        <v>17000000</v>
      </c>
      <c r="L27" s="3" t="s">
        <v>35</v>
      </c>
      <c r="M27" s="3" t="s">
        <v>36</v>
      </c>
      <c r="N27" s="9" t="s">
        <v>92</v>
      </c>
      <c r="O27" s="27"/>
      <c r="P27" s="27"/>
      <c r="Q27" s="27"/>
      <c r="R27" s="27"/>
      <c r="S27" s="27"/>
      <c r="T27" s="27"/>
    </row>
    <row r="28" spans="2:20" s="8" customFormat="1" ht="73.5" customHeight="1">
      <c r="B28" s="10" t="s">
        <v>73</v>
      </c>
      <c r="C28" s="70" t="s">
        <v>44</v>
      </c>
      <c r="D28" s="3" t="s">
        <v>50</v>
      </c>
      <c r="E28" s="3" t="s">
        <v>51</v>
      </c>
      <c r="F28" s="3" t="s">
        <v>78</v>
      </c>
      <c r="G28" s="3" t="s">
        <v>38</v>
      </c>
      <c r="H28" s="9">
        <v>18000000</v>
      </c>
      <c r="I28" s="9">
        <f>+H28</f>
        <v>18000000</v>
      </c>
      <c r="J28" s="9">
        <v>0</v>
      </c>
      <c r="K28" s="9">
        <f t="shared" si="0"/>
        <v>18000000</v>
      </c>
      <c r="L28" s="3" t="s">
        <v>35</v>
      </c>
      <c r="M28" s="3" t="s">
        <v>36</v>
      </c>
      <c r="N28" s="9" t="s">
        <v>92</v>
      </c>
      <c r="O28" s="27"/>
      <c r="P28" s="27"/>
      <c r="Q28" s="27"/>
      <c r="R28" s="27"/>
      <c r="S28" s="27"/>
      <c r="T28" s="27"/>
    </row>
    <row r="29" spans="2:14" s="55" customFormat="1" ht="64.5" customHeight="1">
      <c r="B29" s="71" t="s">
        <v>120</v>
      </c>
      <c r="C29" s="70" t="s">
        <v>115</v>
      </c>
      <c r="D29" s="3" t="s">
        <v>50</v>
      </c>
      <c r="E29" s="3" t="s">
        <v>51</v>
      </c>
      <c r="F29" s="3" t="s">
        <v>104</v>
      </c>
      <c r="G29" s="3" t="s">
        <v>38</v>
      </c>
      <c r="H29" s="9">
        <v>22000000</v>
      </c>
      <c r="I29" s="9">
        <v>22000000</v>
      </c>
      <c r="J29" s="9">
        <v>0</v>
      </c>
      <c r="K29" s="9">
        <f t="shared" si="0"/>
        <v>22000000</v>
      </c>
      <c r="L29" s="3" t="s">
        <v>35</v>
      </c>
      <c r="M29" s="3" t="s">
        <v>36</v>
      </c>
      <c r="N29" s="9" t="s">
        <v>92</v>
      </c>
    </row>
    <row r="30" spans="2:14" s="7" customFormat="1" ht="89.25" customHeight="1">
      <c r="B30" s="72" t="s">
        <v>126</v>
      </c>
      <c r="C30" s="70" t="s">
        <v>60</v>
      </c>
      <c r="D30" s="3" t="s">
        <v>50</v>
      </c>
      <c r="E30" s="3" t="s">
        <v>33</v>
      </c>
      <c r="F30" s="65" t="s">
        <v>77</v>
      </c>
      <c r="G30" s="3" t="s">
        <v>38</v>
      </c>
      <c r="H30" s="9">
        <v>11000000</v>
      </c>
      <c r="I30" s="9">
        <v>11000000</v>
      </c>
      <c r="J30" s="9">
        <v>0</v>
      </c>
      <c r="K30" s="9">
        <f t="shared" si="0"/>
        <v>11000000</v>
      </c>
      <c r="L30" s="3" t="s">
        <v>35</v>
      </c>
      <c r="M30" s="3" t="s">
        <v>36</v>
      </c>
      <c r="N30" s="9" t="s">
        <v>92</v>
      </c>
    </row>
    <row r="31" spans="2:14" s="7" customFormat="1" ht="192.75" customHeight="1">
      <c r="B31" s="3" t="s">
        <v>81</v>
      </c>
      <c r="C31" s="69" t="s">
        <v>45</v>
      </c>
      <c r="D31" s="3" t="s">
        <v>50</v>
      </c>
      <c r="E31" s="3" t="s">
        <v>51</v>
      </c>
      <c r="F31" s="3" t="s">
        <v>78</v>
      </c>
      <c r="G31" s="3" t="s">
        <v>38</v>
      </c>
      <c r="H31" s="73">
        <v>20000000</v>
      </c>
      <c r="I31" s="9">
        <f>+H31</f>
        <v>20000000</v>
      </c>
      <c r="J31" s="9">
        <v>0</v>
      </c>
      <c r="K31" s="9">
        <f t="shared" si="0"/>
        <v>20000000</v>
      </c>
      <c r="L31" s="3" t="s">
        <v>35</v>
      </c>
      <c r="M31" s="3" t="s">
        <v>36</v>
      </c>
      <c r="N31" s="9" t="s">
        <v>92</v>
      </c>
    </row>
    <row r="32" spans="2:14" s="7" customFormat="1" ht="70.5" customHeight="1">
      <c r="B32" s="3" t="s">
        <v>74</v>
      </c>
      <c r="C32" s="74" t="s">
        <v>46</v>
      </c>
      <c r="D32" s="3" t="s">
        <v>50</v>
      </c>
      <c r="E32" s="3" t="s">
        <v>51</v>
      </c>
      <c r="F32" s="3" t="s">
        <v>78</v>
      </c>
      <c r="G32" s="3" t="s">
        <v>38</v>
      </c>
      <c r="H32" s="9">
        <v>12000000</v>
      </c>
      <c r="I32" s="9">
        <v>12000000</v>
      </c>
      <c r="J32" s="9">
        <v>0</v>
      </c>
      <c r="K32" s="9">
        <f t="shared" si="0"/>
        <v>12000000</v>
      </c>
      <c r="L32" s="3" t="s">
        <v>35</v>
      </c>
      <c r="M32" s="3" t="s">
        <v>36</v>
      </c>
      <c r="N32" s="9" t="s">
        <v>92</v>
      </c>
    </row>
    <row r="33" spans="2:14" s="7" customFormat="1" ht="75.75" customHeight="1">
      <c r="B33" s="3" t="s">
        <v>114</v>
      </c>
      <c r="C33" s="74" t="s">
        <v>61</v>
      </c>
      <c r="D33" s="3" t="s">
        <v>50</v>
      </c>
      <c r="E33" s="3" t="s">
        <v>51</v>
      </c>
      <c r="F33" s="3" t="s">
        <v>78</v>
      </c>
      <c r="G33" s="3" t="s">
        <v>38</v>
      </c>
      <c r="H33" s="9">
        <v>4000000</v>
      </c>
      <c r="I33" s="9">
        <v>4000000</v>
      </c>
      <c r="J33" s="9">
        <v>0</v>
      </c>
      <c r="K33" s="9">
        <f t="shared" si="0"/>
        <v>4000000</v>
      </c>
      <c r="L33" s="3" t="s">
        <v>35</v>
      </c>
      <c r="M33" s="3" t="s">
        <v>36</v>
      </c>
      <c r="N33" s="9" t="s">
        <v>92</v>
      </c>
    </row>
    <row r="34" spans="2:14" s="7" customFormat="1" ht="212.25" customHeight="1">
      <c r="B34" s="10" t="s">
        <v>79</v>
      </c>
      <c r="C34" s="69" t="s">
        <v>47</v>
      </c>
      <c r="D34" s="3" t="s">
        <v>32</v>
      </c>
      <c r="E34" s="3" t="s">
        <v>33</v>
      </c>
      <c r="F34" s="65" t="s">
        <v>77</v>
      </c>
      <c r="G34" s="3" t="s">
        <v>38</v>
      </c>
      <c r="H34" s="9">
        <v>25000000</v>
      </c>
      <c r="I34" s="9">
        <v>25000000</v>
      </c>
      <c r="J34" s="9">
        <v>0</v>
      </c>
      <c r="K34" s="9">
        <f t="shared" si="0"/>
        <v>25000000</v>
      </c>
      <c r="L34" s="3" t="s">
        <v>35</v>
      </c>
      <c r="M34" s="3" t="s">
        <v>36</v>
      </c>
      <c r="N34" s="9" t="s">
        <v>92</v>
      </c>
    </row>
    <row r="35" spans="2:14" s="7" customFormat="1" ht="66.75" customHeight="1">
      <c r="B35" s="10" t="s">
        <v>66</v>
      </c>
      <c r="C35" s="69" t="s">
        <v>82</v>
      </c>
      <c r="D35" s="3" t="s">
        <v>32</v>
      </c>
      <c r="E35" s="3" t="s">
        <v>33</v>
      </c>
      <c r="F35" s="3" t="s">
        <v>34</v>
      </c>
      <c r="G35" s="3" t="s">
        <v>38</v>
      </c>
      <c r="H35" s="9">
        <v>21000000</v>
      </c>
      <c r="I35" s="9">
        <v>21000000</v>
      </c>
      <c r="J35" s="9">
        <v>0</v>
      </c>
      <c r="K35" s="9">
        <f t="shared" si="0"/>
        <v>21000000</v>
      </c>
      <c r="L35" s="3" t="s">
        <v>35</v>
      </c>
      <c r="M35" s="3" t="s">
        <v>36</v>
      </c>
      <c r="N35" s="9" t="s">
        <v>92</v>
      </c>
    </row>
    <row r="36" spans="2:14" s="7" customFormat="1" ht="86.25" customHeight="1">
      <c r="B36" s="10" t="s">
        <v>75</v>
      </c>
      <c r="C36" s="69" t="s">
        <v>48</v>
      </c>
      <c r="D36" s="3" t="s">
        <v>32</v>
      </c>
      <c r="E36" s="3" t="s">
        <v>33</v>
      </c>
      <c r="F36" s="65" t="s">
        <v>77</v>
      </c>
      <c r="G36" s="3" t="s">
        <v>38</v>
      </c>
      <c r="H36" s="75">
        <v>10000000</v>
      </c>
      <c r="I36" s="9">
        <v>10000000</v>
      </c>
      <c r="J36" s="9">
        <v>0</v>
      </c>
      <c r="K36" s="9">
        <f t="shared" si="0"/>
        <v>10000000</v>
      </c>
      <c r="L36" s="3" t="s">
        <v>35</v>
      </c>
      <c r="M36" s="3" t="s">
        <v>36</v>
      </c>
      <c r="N36" s="9" t="s">
        <v>92</v>
      </c>
    </row>
    <row r="37" spans="2:14" s="7" customFormat="1" ht="67.5" customHeight="1">
      <c r="B37" s="10" t="s">
        <v>64</v>
      </c>
      <c r="C37" s="69" t="s">
        <v>83</v>
      </c>
      <c r="D37" s="3" t="s">
        <v>32</v>
      </c>
      <c r="E37" s="3" t="s">
        <v>33</v>
      </c>
      <c r="F37" s="3" t="s">
        <v>34</v>
      </c>
      <c r="G37" s="3" t="s">
        <v>38</v>
      </c>
      <c r="H37" s="73">
        <v>9000000</v>
      </c>
      <c r="I37" s="9">
        <v>9000000</v>
      </c>
      <c r="J37" s="9">
        <v>0</v>
      </c>
      <c r="K37" s="9">
        <f t="shared" si="0"/>
        <v>9000000</v>
      </c>
      <c r="L37" s="3" t="s">
        <v>35</v>
      </c>
      <c r="M37" s="3" t="s">
        <v>36</v>
      </c>
      <c r="N37" s="9" t="s">
        <v>92</v>
      </c>
    </row>
    <row r="38" spans="2:14" s="7" customFormat="1" ht="57" customHeight="1">
      <c r="B38" s="3" t="s">
        <v>65</v>
      </c>
      <c r="C38" s="74" t="s">
        <v>84</v>
      </c>
      <c r="D38" s="3" t="s">
        <v>32</v>
      </c>
      <c r="E38" s="3" t="s">
        <v>33</v>
      </c>
      <c r="F38" s="3" t="s">
        <v>121</v>
      </c>
      <c r="G38" s="3" t="s">
        <v>38</v>
      </c>
      <c r="H38" s="9">
        <v>40000000</v>
      </c>
      <c r="I38" s="9">
        <v>40000000</v>
      </c>
      <c r="J38" s="78">
        <v>0</v>
      </c>
      <c r="K38" s="9">
        <f t="shared" si="0"/>
        <v>40000000</v>
      </c>
      <c r="L38" s="3" t="s">
        <v>35</v>
      </c>
      <c r="M38" s="3" t="s">
        <v>36</v>
      </c>
      <c r="N38" s="9" t="s">
        <v>92</v>
      </c>
    </row>
    <row r="39" spans="2:14" s="7" customFormat="1" ht="59.25" customHeight="1">
      <c r="B39" s="68">
        <v>92121504</v>
      </c>
      <c r="C39" s="74" t="s">
        <v>85</v>
      </c>
      <c r="D39" s="3" t="s">
        <v>32</v>
      </c>
      <c r="E39" s="3" t="s">
        <v>33</v>
      </c>
      <c r="F39" s="3" t="s">
        <v>77</v>
      </c>
      <c r="G39" s="3" t="s">
        <v>38</v>
      </c>
      <c r="H39" s="9">
        <v>32000000</v>
      </c>
      <c r="I39" s="9">
        <v>32000000</v>
      </c>
      <c r="J39" s="9">
        <v>0</v>
      </c>
      <c r="K39" s="9">
        <f t="shared" si="0"/>
        <v>32000000</v>
      </c>
      <c r="L39" s="3" t="s">
        <v>35</v>
      </c>
      <c r="M39" s="3" t="s">
        <v>36</v>
      </c>
      <c r="N39" s="9" t="s">
        <v>92</v>
      </c>
    </row>
    <row r="40" spans="2:20" s="2" customFormat="1" ht="69.75" customHeight="1">
      <c r="B40" s="43" t="s">
        <v>63</v>
      </c>
      <c r="C40" s="67" t="s">
        <v>41</v>
      </c>
      <c r="D40" s="3" t="s">
        <v>32</v>
      </c>
      <c r="E40" s="3" t="s">
        <v>33</v>
      </c>
      <c r="F40" s="3" t="s">
        <v>124</v>
      </c>
      <c r="G40" s="3" t="s">
        <v>38</v>
      </c>
      <c r="H40" s="42">
        <v>22000000</v>
      </c>
      <c r="I40" s="9">
        <f>+H40</f>
        <v>22000000</v>
      </c>
      <c r="J40" s="9">
        <v>0</v>
      </c>
      <c r="K40" s="9">
        <f t="shared" si="0"/>
        <v>22000000</v>
      </c>
      <c r="L40" s="3" t="s">
        <v>35</v>
      </c>
      <c r="M40" s="3" t="s">
        <v>36</v>
      </c>
      <c r="N40" s="9" t="s">
        <v>92</v>
      </c>
      <c r="O40" s="7"/>
      <c r="P40" s="7"/>
      <c r="Q40" s="7"/>
      <c r="R40" s="7"/>
      <c r="S40" s="7"/>
      <c r="T40" s="7"/>
    </row>
    <row r="41" spans="2:14" s="7" customFormat="1" ht="60.75" customHeight="1">
      <c r="B41" s="68">
        <v>81112208</v>
      </c>
      <c r="C41" s="74" t="s">
        <v>105</v>
      </c>
      <c r="D41" s="3" t="s">
        <v>54</v>
      </c>
      <c r="E41" s="3" t="s">
        <v>51</v>
      </c>
      <c r="F41" s="3" t="s">
        <v>34</v>
      </c>
      <c r="G41" s="3" t="s">
        <v>38</v>
      </c>
      <c r="H41" s="9">
        <v>68000000</v>
      </c>
      <c r="I41" s="9">
        <v>68000000</v>
      </c>
      <c r="J41" s="9">
        <v>0</v>
      </c>
      <c r="K41" s="9">
        <f t="shared" si="0"/>
        <v>68000000</v>
      </c>
      <c r="L41" s="3" t="s">
        <v>35</v>
      </c>
      <c r="M41" s="3" t="s">
        <v>36</v>
      </c>
      <c r="N41" s="9" t="s">
        <v>92</v>
      </c>
    </row>
    <row r="42" spans="2:14" s="7" customFormat="1" ht="59.25" customHeight="1">
      <c r="B42" s="3">
        <v>78102203</v>
      </c>
      <c r="C42" s="76" t="s">
        <v>49</v>
      </c>
      <c r="D42" s="3" t="s">
        <v>32</v>
      </c>
      <c r="E42" s="3" t="s">
        <v>33</v>
      </c>
      <c r="F42" s="3" t="s">
        <v>34</v>
      </c>
      <c r="G42" s="3" t="s">
        <v>38</v>
      </c>
      <c r="H42" s="9">
        <v>1500000</v>
      </c>
      <c r="I42" s="9">
        <v>1500000</v>
      </c>
      <c r="J42" s="78">
        <v>0</v>
      </c>
      <c r="K42" s="9">
        <f t="shared" si="0"/>
        <v>1500000</v>
      </c>
      <c r="L42" s="3" t="s">
        <v>35</v>
      </c>
      <c r="M42" s="3" t="s">
        <v>36</v>
      </c>
      <c r="N42" s="9" t="s">
        <v>92</v>
      </c>
    </row>
    <row r="43" spans="2:14" s="7" customFormat="1" ht="60" customHeight="1">
      <c r="B43" s="3">
        <v>20102301</v>
      </c>
      <c r="C43" s="77" t="s">
        <v>86</v>
      </c>
      <c r="D43" s="3" t="s">
        <v>32</v>
      </c>
      <c r="E43" s="3" t="s">
        <v>33</v>
      </c>
      <c r="F43" s="3" t="s">
        <v>34</v>
      </c>
      <c r="G43" s="3" t="s">
        <v>38</v>
      </c>
      <c r="H43" s="9">
        <v>8000000</v>
      </c>
      <c r="I43" s="9">
        <v>8000000</v>
      </c>
      <c r="J43" s="78">
        <v>0</v>
      </c>
      <c r="K43" s="9">
        <f t="shared" si="0"/>
        <v>8000000</v>
      </c>
      <c r="L43" s="3" t="s">
        <v>35</v>
      </c>
      <c r="M43" s="3" t="s">
        <v>36</v>
      </c>
      <c r="N43" s="9" t="s">
        <v>92</v>
      </c>
    </row>
    <row r="44" spans="2:20" s="2" customFormat="1" ht="66.75" customHeight="1">
      <c r="B44" s="3" t="s">
        <v>96</v>
      </c>
      <c r="C44" s="74" t="s">
        <v>95</v>
      </c>
      <c r="D44" s="3" t="s">
        <v>54</v>
      </c>
      <c r="E44" s="3" t="s">
        <v>51</v>
      </c>
      <c r="F44" s="3" t="s">
        <v>34</v>
      </c>
      <c r="G44" s="3" t="s">
        <v>38</v>
      </c>
      <c r="H44" s="9">
        <v>32956183</v>
      </c>
      <c r="I44" s="9">
        <v>32956183</v>
      </c>
      <c r="J44" s="87">
        <v>0</v>
      </c>
      <c r="K44" s="9">
        <f t="shared" si="0"/>
        <v>32956183</v>
      </c>
      <c r="L44" s="3" t="s">
        <v>35</v>
      </c>
      <c r="M44" s="3" t="s">
        <v>36</v>
      </c>
      <c r="N44" s="9" t="s">
        <v>92</v>
      </c>
      <c r="O44" s="7"/>
      <c r="P44" s="7"/>
      <c r="Q44" s="7"/>
      <c r="R44" s="7"/>
      <c r="S44" s="7"/>
      <c r="T44" s="7"/>
    </row>
    <row r="45" spans="2:20" s="2" customFormat="1" ht="69" customHeight="1">
      <c r="B45" s="3" t="s">
        <v>119</v>
      </c>
      <c r="C45" s="74" t="s">
        <v>37</v>
      </c>
      <c r="D45" s="3" t="s">
        <v>32</v>
      </c>
      <c r="E45" s="3" t="s">
        <v>33</v>
      </c>
      <c r="F45" s="3" t="s">
        <v>34</v>
      </c>
      <c r="G45" s="3" t="s">
        <v>38</v>
      </c>
      <c r="H45" s="66">
        <v>25000000</v>
      </c>
      <c r="I45" s="78">
        <v>25000000</v>
      </c>
      <c r="J45" s="78">
        <v>0</v>
      </c>
      <c r="K45" s="9">
        <f t="shared" si="0"/>
        <v>25000000</v>
      </c>
      <c r="L45" s="3" t="s">
        <v>35</v>
      </c>
      <c r="M45" s="3" t="s">
        <v>36</v>
      </c>
      <c r="N45" s="9" t="s">
        <v>92</v>
      </c>
      <c r="O45" s="7"/>
      <c r="P45" s="7"/>
      <c r="Q45" s="7"/>
      <c r="R45" s="7"/>
      <c r="S45" s="7"/>
      <c r="T45" s="7"/>
    </row>
    <row r="46" spans="2:20" s="2" customFormat="1" ht="60" customHeight="1">
      <c r="B46" s="43" t="s">
        <v>94</v>
      </c>
      <c r="C46" s="74" t="s">
        <v>42</v>
      </c>
      <c r="D46" s="3" t="s">
        <v>32</v>
      </c>
      <c r="E46" s="3" t="s">
        <v>33</v>
      </c>
      <c r="F46" s="3" t="s">
        <v>34</v>
      </c>
      <c r="G46" s="3" t="s">
        <v>38</v>
      </c>
      <c r="H46" s="73">
        <v>66500000</v>
      </c>
      <c r="I46" s="9">
        <f>+H46</f>
        <v>66500000</v>
      </c>
      <c r="J46" s="78">
        <v>0</v>
      </c>
      <c r="K46" s="9">
        <f t="shared" si="0"/>
        <v>66500000</v>
      </c>
      <c r="L46" s="3" t="s">
        <v>35</v>
      </c>
      <c r="M46" s="3" t="s">
        <v>36</v>
      </c>
      <c r="N46" s="9" t="s">
        <v>92</v>
      </c>
      <c r="O46" s="7"/>
      <c r="P46" s="7"/>
      <c r="Q46" s="7"/>
      <c r="R46" s="7"/>
      <c r="S46" s="7"/>
      <c r="T46" s="7"/>
    </row>
    <row r="47" spans="2:20" s="2" customFormat="1" ht="69.75" customHeight="1">
      <c r="B47" s="79" t="s">
        <v>118</v>
      </c>
      <c r="C47" s="69" t="s">
        <v>39</v>
      </c>
      <c r="D47" s="3" t="s">
        <v>32</v>
      </c>
      <c r="E47" s="3" t="s">
        <v>33</v>
      </c>
      <c r="F47" s="3" t="s">
        <v>125</v>
      </c>
      <c r="G47" s="3" t="s">
        <v>38</v>
      </c>
      <c r="H47" s="9">
        <v>598000</v>
      </c>
      <c r="I47" s="9">
        <f>+H47</f>
        <v>598000</v>
      </c>
      <c r="J47" s="78">
        <v>0</v>
      </c>
      <c r="K47" s="9">
        <f t="shared" si="0"/>
        <v>598000</v>
      </c>
      <c r="L47" s="3" t="s">
        <v>35</v>
      </c>
      <c r="M47" s="3" t="s">
        <v>36</v>
      </c>
      <c r="N47" s="9" t="s">
        <v>92</v>
      </c>
      <c r="O47" s="7"/>
      <c r="P47" s="7"/>
      <c r="Q47" s="7"/>
      <c r="R47" s="7"/>
      <c r="S47" s="7"/>
      <c r="T47" s="7"/>
    </row>
    <row r="48" spans="2:20" s="2" customFormat="1" ht="67.5" customHeight="1">
      <c r="B48" s="68">
        <v>80131501</v>
      </c>
      <c r="C48" s="80" t="s">
        <v>31</v>
      </c>
      <c r="D48" s="3" t="s">
        <v>32</v>
      </c>
      <c r="E48" s="3" t="s">
        <v>33</v>
      </c>
      <c r="F48" s="3" t="s">
        <v>34</v>
      </c>
      <c r="G48" s="3" t="s">
        <v>97</v>
      </c>
      <c r="H48" s="81">
        <v>280652384</v>
      </c>
      <c r="I48" s="78">
        <f>+H48</f>
        <v>280652384</v>
      </c>
      <c r="J48" s="78">
        <v>0</v>
      </c>
      <c r="K48" s="9">
        <f t="shared" si="0"/>
        <v>280652384</v>
      </c>
      <c r="L48" s="3" t="s">
        <v>35</v>
      </c>
      <c r="M48" s="3" t="s">
        <v>36</v>
      </c>
      <c r="N48" s="9" t="s">
        <v>92</v>
      </c>
      <c r="O48" s="7"/>
      <c r="P48" s="50"/>
      <c r="Q48" s="7"/>
      <c r="R48" s="7"/>
      <c r="S48" s="7"/>
      <c r="T48" s="7"/>
    </row>
    <row r="49" spans="2:20" s="2" customFormat="1" ht="66.75" customHeight="1">
      <c r="B49" s="82">
        <v>80111600</v>
      </c>
      <c r="C49" s="80" t="s">
        <v>98</v>
      </c>
      <c r="D49" s="3" t="s">
        <v>32</v>
      </c>
      <c r="E49" s="3" t="s">
        <v>33</v>
      </c>
      <c r="F49" s="3" t="s">
        <v>34</v>
      </c>
      <c r="G49" s="3" t="s">
        <v>106</v>
      </c>
      <c r="H49" s="66">
        <f>2884924+797118785+57000000</f>
        <v>857003709</v>
      </c>
      <c r="I49" s="66">
        <f>2884924+797118785+57000000</f>
        <v>857003709</v>
      </c>
      <c r="J49" s="78">
        <v>0</v>
      </c>
      <c r="K49" s="9">
        <f t="shared" si="0"/>
        <v>857003709</v>
      </c>
      <c r="L49" s="3" t="s">
        <v>35</v>
      </c>
      <c r="M49" s="3" t="s">
        <v>36</v>
      </c>
      <c r="N49" s="9" t="s">
        <v>92</v>
      </c>
      <c r="O49" s="7"/>
      <c r="P49" s="50"/>
      <c r="Q49" s="7"/>
      <c r="R49" s="7"/>
      <c r="S49" s="7"/>
      <c r="T49" s="7"/>
    </row>
    <row r="50" spans="2:20" s="2" customFormat="1" ht="60.75" customHeight="1">
      <c r="B50" s="82">
        <v>80111600</v>
      </c>
      <c r="C50" s="80" t="s">
        <v>72</v>
      </c>
      <c r="D50" s="3" t="s">
        <v>32</v>
      </c>
      <c r="E50" s="3" t="s">
        <v>33</v>
      </c>
      <c r="F50" s="3" t="s">
        <v>34</v>
      </c>
      <c r="G50" s="3" t="s">
        <v>38</v>
      </c>
      <c r="H50" s="66">
        <v>60000000</v>
      </c>
      <c r="I50" s="78">
        <v>60000000</v>
      </c>
      <c r="J50" s="78">
        <v>0</v>
      </c>
      <c r="K50" s="9">
        <f t="shared" si="0"/>
        <v>60000000</v>
      </c>
      <c r="L50" s="3" t="s">
        <v>35</v>
      </c>
      <c r="M50" s="3" t="s">
        <v>36</v>
      </c>
      <c r="N50" s="9" t="s">
        <v>92</v>
      </c>
      <c r="O50" s="7"/>
      <c r="P50" s="7"/>
      <c r="Q50" s="7"/>
      <c r="R50" s="7"/>
      <c r="S50" s="7"/>
      <c r="T50" s="7"/>
    </row>
    <row r="51" spans="2:20" s="2" customFormat="1" ht="60">
      <c r="B51" s="11">
        <v>78111502</v>
      </c>
      <c r="C51" s="67" t="s">
        <v>40</v>
      </c>
      <c r="D51" s="3" t="s">
        <v>32</v>
      </c>
      <c r="E51" s="3" t="s">
        <v>33</v>
      </c>
      <c r="F51" s="3" t="s">
        <v>34</v>
      </c>
      <c r="G51" s="3" t="s">
        <v>38</v>
      </c>
      <c r="H51" s="66">
        <v>30000000</v>
      </c>
      <c r="I51" s="78">
        <f>+H51</f>
        <v>30000000</v>
      </c>
      <c r="J51" s="78">
        <v>0</v>
      </c>
      <c r="K51" s="9">
        <f t="shared" si="0"/>
        <v>30000000</v>
      </c>
      <c r="L51" s="3" t="s">
        <v>35</v>
      </c>
      <c r="M51" s="3" t="s">
        <v>36</v>
      </c>
      <c r="N51" s="9" t="s">
        <v>92</v>
      </c>
      <c r="O51" s="7"/>
      <c r="P51" s="7"/>
      <c r="Q51" s="7"/>
      <c r="R51" s="7"/>
      <c r="S51" s="7"/>
      <c r="T51" s="7"/>
    </row>
    <row r="52" spans="2:20" s="2" customFormat="1" ht="60">
      <c r="B52" s="68">
        <v>86101710</v>
      </c>
      <c r="C52" s="76" t="s">
        <v>62</v>
      </c>
      <c r="D52" s="3" t="s">
        <v>54</v>
      </c>
      <c r="E52" s="3" t="s">
        <v>51</v>
      </c>
      <c r="F52" s="3" t="s">
        <v>34</v>
      </c>
      <c r="G52" s="3" t="s">
        <v>38</v>
      </c>
      <c r="H52" s="66">
        <v>40000000</v>
      </c>
      <c r="I52" s="78">
        <f>+H52</f>
        <v>40000000</v>
      </c>
      <c r="J52" s="88">
        <v>0</v>
      </c>
      <c r="K52" s="9">
        <f t="shared" si="0"/>
        <v>40000000</v>
      </c>
      <c r="L52" s="3" t="s">
        <v>35</v>
      </c>
      <c r="M52" s="3" t="s">
        <v>36</v>
      </c>
      <c r="N52" s="9" t="s">
        <v>92</v>
      </c>
      <c r="O52" s="7"/>
      <c r="P52" s="7"/>
      <c r="Q52" s="7"/>
      <c r="R52" s="7"/>
      <c r="S52" s="7"/>
      <c r="T52" s="7"/>
    </row>
    <row r="53" spans="2:20" s="2" customFormat="1" ht="60">
      <c r="B53" s="83">
        <v>90111502</v>
      </c>
      <c r="C53" s="67" t="s">
        <v>87</v>
      </c>
      <c r="D53" s="3" t="s">
        <v>54</v>
      </c>
      <c r="E53" s="3" t="s">
        <v>51</v>
      </c>
      <c r="F53" s="65" t="s">
        <v>55</v>
      </c>
      <c r="G53" s="3" t="s">
        <v>38</v>
      </c>
      <c r="H53" s="66">
        <v>4000000</v>
      </c>
      <c r="I53" s="78">
        <f>+H53</f>
        <v>4000000</v>
      </c>
      <c r="J53" s="78">
        <v>0</v>
      </c>
      <c r="K53" s="9">
        <f t="shared" si="0"/>
        <v>4000000</v>
      </c>
      <c r="L53" s="3" t="s">
        <v>35</v>
      </c>
      <c r="M53" s="3" t="s">
        <v>36</v>
      </c>
      <c r="N53" s="9" t="s">
        <v>92</v>
      </c>
      <c r="O53" s="7"/>
      <c r="P53" s="7"/>
      <c r="Q53" s="7"/>
      <c r="R53" s="7"/>
      <c r="S53" s="7"/>
      <c r="T53" s="7"/>
    </row>
    <row r="54" spans="2:20" s="2" customFormat="1" ht="60">
      <c r="B54" s="84">
        <v>90111502</v>
      </c>
      <c r="C54" s="67" t="s">
        <v>88</v>
      </c>
      <c r="D54" s="3" t="s">
        <v>54</v>
      </c>
      <c r="E54" s="3" t="s">
        <v>51</v>
      </c>
      <c r="F54" s="65" t="s">
        <v>55</v>
      </c>
      <c r="G54" s="3" t="s">
        <v>38</v>
      </c>
      <c r="H54" s="66">
        <v>4000000</v>
      </c>
      <c r="I54" s="78">
        <f>+H54</f>
        <v>4000000</v>
      </c>
      <c r="J54" s="9">
        <v>0</v>
      </c>
      <c r="K54" s="9">
        <f t="shared" si="0"/>
        <v>4000000</v>
      </c>
      <c r="L54" s="3" t="s">
        <v>35</v>
      </c>
      <c r="M54" s="3" t="s">
        <v>36</v>
      </c>
      <c r="N54" s="9" t="s">
        <v>92</v>
      </c>
      <c r="O54" s="7"/>
      <c r="P54" s="7"/>
      <c r="Q54" s="7"/>
      <c r="R54" s="7"/>
      <c r="S54" s="7"/>
      <c r="T54" s="7"/>
    </row>
    <row r="55" spans="2:20" s="2" customFormat="1" ht="64.5" customHeight="1">
      <c r="B55" s="43" t="s">
        <v>76</v>
      </c>
      <c r="C55" s="67" t="s">
        <v>56</v>
      </c>
      <c r="D55" s="3" t="s">
        <v>32</v>
      </c>
      <c r="E55" s="3" t="s">
        <v>33</v>
      </c>
      <c r="F55" s="3" t="s">
        <v>89</v>
      </c>
      <c r="G55" s="3" t="s">
        <v>38</v>
      </c>
      <c r="H55" s="66">
        <v>84700000</v>
      </c>
      <c r="I55" s="78">
        <f>+H55</f>
        <v>84700000</v>
      </c>
      <c r="J55" s="9">
        <v>0</v>
      </c>
      <c r="K55" s="9">
        <f t="shared" si="0"/>
        <v>84700000</v>
      </c>
      <c r="L55" s="3" t="s">
        <v>35</v>
      </c>
      <c r="M55" s="3" t="s">
        <v>36</v>
      </c>
      <c r="N55" s="9" t="s">
        <v>92</v>
      </c>
      <c r="O55" s="7"/>
      <c r="P55" s="7"/>
      <c r="Q55" s="7"/>
      <c r="R55" s="7"/>
      <c r="S55" s="7"/>
      <c r="T55" s="7"/>
    </row>
    <row r="56" spans="2:20" s="2" customFormat="1" ht="60">
      <c r="B56" s="85">
        <v>80121707</v>
      </c>
      <c r="C56" s="86" t="s">
        <v>93</v>
      </c>
      <c r="D56" s="85" t="s">
        <v>32</v>
      </c>
      <c r="E56" s="85" t="s">
        <v>33</v>
      </c>
      <c r="F56" s="85" t="s">
        <v>99</v>
      </c>
      <c r="G56" s="3" t="s">
        <v>38</v>
      </c>
      <c r="H56" s="81">
        <v>6000000</v>
      </c>
      <c r="I56" s="87">
        <v>6000000</v>
      </c>
      <c r="J56" s="87">
        <v>0</v>
      </c>
      <c r="K56" s="9">
        <f t="shared" si="0"/>
        <v>6000000</v>
      </c>
      <c r="L56" s="3" t="s">
        <v>35</v>
      </c>
      <c r="M56" s="3" t="s">
        <v>36</v>
      </c>
      <c r="N56" s="9" t="s">
        <v>92</v>
      </c>
      <c r="O56" s="7"/>
      <c r="P56" s="7"/>
      <c r="Q56" s="7"/>
      <c r="R56" s="7"/>
      <c r="S56" s="7"/>
      <c r="T56" s="7"/>
    </row>
    <row r="57" spans="2:20" s="2" customFormat="1" ht="60">
      <c r="B57" s="3">
        <v>93161601</v>
      </c>
      <c r="C57" s="86" t="s">
        <v>107</v>
      </c>
      <c r="D57" s="3" t="s">
        <v>32</v>
      </c>
      <c r="E57" s="3" t="s">
        <v>33</v>
      </c>
      <c r="F57" s="3" t="s">
        <v>99</v>
      </c>
      <c r="G57" s="3" t="s">
        <v>38</v>
      </c>
      <c r="H57" s="66">
        <v>50000000</v>
      </c>
      <c r="I57" s="88">
        <v>50000000</v>
      </c>
      <c r="J57" s="88">
        <v>0</v>
      </c>
      <c r="K57" s="9">
        <f t="shared" si="0"/>
        <v>50000000</v>
      </c>
      <c r="L57" s="3" t="s">
        <v>35</v>
      </c>
      <c r="M57" s="3" t="s">
        <v>36</v>
      </c>
      <c r="N57" s="9" t="s">
        <v>92</v>
      </c>
      <c r="O57" s="7"/>
      <c r="P57" s="7"/>
      <c r="Q57" s="7"/>
      <c r="R57" s="7"/>
      <c r="S57" s="7"/>
      <c r="T57" s="7"/>
    </row>
    <row r="58" spans="2:20" s="2" customFormat="1" ht="60">
      <c r="B58" s="43" t="s">
        <v>116</v>
      </c>
      <c r="C58" s="44" t="s">
        <v>108</v>
      </c>
      <c r="D58" s="45" t="s">
        <v>109</v>
      </c>
      <c r="E58" s="3" t="s">
        <v>52</v>
      </c>
      <c r="F58" s="3" t="s">
        <v>110</v>
      </c>
      <c r="G58" s="3" t="s">
        <v>111</v>
      </c>
      <c r="H58" s="42">
        <v>1080000000</v>
      </c>
      <c r="I58" s="42">
        <v>1080000000</v>
      </c>
      <c r="J58" s="42">
        <v>0</v>
      </c>
      <c r="K58" s="9">
        <f t="shared" si="0"/>
        <v>1080000000</v>
      </c>
      <c r="L58" s="3" t="s">
        <v>35</v>
      </c>
      <c r="M58" s="3" t="s">
        <v>36</v>
      </c>
      <c r="N58" s="9" t="s">
        <v>92</v>
      </c>
      <c r="O58" s="7"/>
      <c r="P58" s="7"/>
      <c r="Q58" s="7"/>
      <c r="R58" s="7"/>
      <c r="S58" s="7"/>
      <c r="T58" s="7"/>
    </row>
    <row r="59" spans="2:20" s="2" customFormat="1" ht="15">
      <c r="B59" s="41" t="s">
        <v>21</v>
      </c>
      <c r="C59" s="28"/>
      <c r="D59" s="28"/>
      <c r="E59" s="7"/>
      <c r="F59" s="7"/>
      <c r="G59" s="20"/>
      <c r="H59" s="21"/>
      <c r="I59" s="22"/>
      <c r="J59" s="22"/>
      <c r="K59" s="22"/>
      <c r="L59" s="20"/>
      <c r="M59" s="20"/>
      <c r="N59" s="7"/>
      <c r="O59" s="7"/>
      <c r="P59" s="7"/>
      <c r="Q59" s="7"/>
      <c r="R59" s="7"/>
      <c r="S59" s="7"/>
      <c r="T59" s="7"/>
    </row>
    <row r="60" ht="21.75">
      <c r="C60" s="46"/>
    </row>
    <row r="61" ht="23.25" customHeight="1" thickBot="1">
      <c r="N61" s="54"/>
    </row>
    <row r="62" spans="2:11" ht="45">
      <c r="B62" s="52" t="s">
        <v>6</v>
      </c>
      <c r="C62" s="53" t="s">
        <v>22</v>
      </c>
      <c r="D62" s="29" t="s">
        <v>14</v>
      </c>
      <c r="F62" s="51"/>
      <c r="I62" s="48"/>
      <c r="J62" s="48"/>
      <c r="K62" s="48"/>
    </row>
    <row r="63" spans="2:13" ht="86.25" customHeight="1">
      <c r="B63" s="34"/>
      <c r="C63" s="30"/>
      <c r="D63" s="9"/>
      <c r="G63" s="49"/>
      <c r="M63" s="47"/>
    </row>
    <row r="64" spans="2:4" ht="15">
      <c r="B64" s="35"/>
      <c r="C64" s="31"/>
      <c r="D64" s="17"/>
    </row>
    <row r="65" spans="2:4" ht="15">
      <c r="B65" s="35"/>
      <c r="C65" s="31"/>
      <c r="D65" s="17"/>
    </row>
    <row r="66" spans="2:4" ht="15">
      <c r="B66" s="35"/>
      <c r="C66" s="31"/>
      <c r="D66" s="17"/>
    </row>
    <row r="67" spans="2:4" ht="15.75" thickBot="1">
      <c r="B67" s="36"/>
      <c r="C67" s="32"/>
      <c r="D67" s="33"/>
    </row>
    <row r="73" spans="9:12" ht="15">
      <c r="I73" s="49"/>
      <c r="J73" s="49"/>
      <c r="K73" s="49"/>
      <c r="L73" s="48"/>
    </row>
    <row r="78" spans="9:11" ht="15">
      <c r="I78" s="48"/>
      <c r="J78" s="48"/>
      <c r="K78" s="48"/>
    </row>
    <row r="82" ht="15">
      <c r="B82" s="56"/>
    </row>
    <row r="84" ht="15">
      <c r="B84" s="1"/>
    </row>
    <row r="85" ht="15">
      <c r="B85" s="57"/>
    </row>
    <row r="86" ht="15">
      <c r="B86" s="56"/>
    </row>
    <row r="87" ht="15">
      <c r="B87" s="56"/>
    </row>
    <row r="88" ht="15">
      <c r="B88" s="56"/>
    </row>
    <row r="89" ht="15">
      <c r="B89" s="56"/>
    </row>
    <row r="90" ht="15">
      <c r="B90" s="56"/>
    </row>
    <row r="91" ht="15">
      <c r="B91" s="56"/>
    </row>
    <row r="92" ht="15">
      <c r="B92" s="56"/>
    </row>
    <row r="93" ht="15">
      <c r="B93" s="56"/>
    </row>
    <row r="94" ht="15">
      <c r="B94" s="56"/>
    </row>
    <row r="95" ht="15">
      <c r="B95" s="56"/>
    </row>
    <row r="96" ht="15">
      <c r="B96" s="56"/>
    </row>
    <row r="97" ht="15">
      <c r="B97" s="56"/>
    </row>
    <row r="98" ht="15">
      <c r="B98" s="56"/>
    </row>
    <row r="99" ht="15">
      <c r="B99" s="56"/>
    </row>
    <row r="100" ht="15">
      <c r="B100" s="56"/>
    </row>
    <row r="101" ht="15">
      <c r="B101" s="56"/>
    </row>
    <row r="102" ht="15">
      <c r="B102" s="56"/>
    </row>
    <row r="103" ht="15">
      <c r="B103" s="56"/>
    </row>
  </sheetData>
  <sheetProtection/>
  <mergeCells count="2">
    <mergeCell ref="F5:I9"/>
    <mergeCell ref="F11:I15"/>
  </mergeCells>
  <hyperlinks>
    <hyperlink ref="C8" r:id="rId1" display="www.intenalco.edu.co"/>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RicardoP</cp:lastModifiedBy>
  <cp:lastPrinted>2015-08-05T20:17:49Z</cp:lastPrinted>
  <dcterms:created xsi:type="dcterms:W3CDTF">2012-12-10T15:58:41Z</dcterms:created>
  <dcterms:modified xsi:type="dcterms:W3CDTF">2017-01-30T22:23:03Z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